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Opći podaci" sheetId="4" r:id="rId1"/>
    <sheet name="Bilanca" sheetId="5" r:id="rId2"/>
    <sheet name="RDG" sheetId="6" r:id="rId3"/>
    <sheet name="NT_I" sheetId="7" r:id="rId4"/>
    <sheet name="NT_D" sheetId="1" r:id="rId5"/>
    <sheet name="Bilješke" sheetId="3" r:id="rId6"/>
    <sheet name="PK" sheetId="2" r:id="rId7"/>
  </sheets>
  <definedNames>
    <definedName name="_xlnm.Print_Titles" localSheetId="1">Bilanca!$1:$7</definedName>
    <definedName name="_xlnm.Print_Titles" localSheetId="6">PK!$3:$5</definedName>
    <definedName name="_xlnm.Print_Titles" localSheetId="2">RDG!$1:$6</definedName>
  </definedNames>
  <calcPr calcId="145621"/>
</workbook>
</file>

<file path=xl/calcChain.xml><?xml version="1.0" encoding="utf-8"?>
<calcChain xmlns="http://schemas.openxmlformats.org/spreadsheetml/2006/main">
  <c r="V61" i="2" l="1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V59" i="2"/>
  <c r="V60" i="2" s="1"/>
  <c r="T59" i="2"/>
  <c r="T60" i="2" s="1"/>
  <c r="S59" i="2"/>
  <c r="S60" i="2" s="1"/>
  <c r="R59" i="2"/>
  <c r="R60" i="2" s="1"/>
  <c r="Q59" i="2"/>
  <c r="Q60" i="2" s="1"/>
  <c r="P59" i="2"/>
  <c r="P60" i="2" s="1"/>
  <c r="O59" i="2"/>
  <c r="O60" i="2" s="1"/>
  <c r="N59" i="2"/>
  <c r="N60" i="2" s="1"/>
  <c r="M59" i="2"/>
  <c r="M60" i="2" s="1"/>
  <c r="L59" i="2"/>
  <c r="L60" i="2" s="1"/>
  <c r="K59" i="2"/>
  <c r="K60" i="2" s="1"/>
  <c r="J59" i="2"/>
  <c r="J60" i="2" s="1"/>
  <c r="I59" i="2"/>
  <c r="I60" i="2" s="1"/>
  <c r="H59" i="2"/>
  <c r="H60" i="2" s="1"/>
  <c r="U56" i="2"/>
  <c r="W56" i="2" s="1"/>
  <c r="U55" i="2"/>
  <c r="W55" i="2" s="1"/>
  <c r="U54" i="2"/>
  <c r="W54" i="2" s="1"/>
  <c r="U53" i="2"/>
  <c r="W53" i="2" s="1"/>
  <c r="U52" i="2"/>
  <c r="W52" i="2" s="1"/>
  <c r="U51" i="2"/>
  <c r="W51" i="2" s="1"/>
  <c r="U50" i="2"/>
  <c r="W50" i="2" s="1"/>
  <c r="U49" i="2"/>
  <c r="U61" i="2" s="1"/>
  <c r="U48" i="2"/>
  <c r="W48" i="2" s="1"/>
  <c r="U47" i="2"/>
  <c r="W47" i="2" s="1"/>
  <c r="U46" i="2"/>
  <c r="W46" i="2" s="1"/>
  <c r="U45" i="2"/>
  <c r="W45" i="2" s="1"/>
  <c r="U44" i="2"/>
  <c r="W44" i="2" s="1"/>
  <c r="U43" i="2"/>
  <c r="W43" i="2" s="1"/>
  <c r="U42" i="2"/>
  <c r="W42" i="2" s="1"/>
  <c r="U41" i="2"/>
  <c r="W41" i="2" s="1"/>
  <c r="U40" i="2"/>
  <c r="U59" i="2" s="1"/>
  <c r="U39" i="2"/>
  <c r="V38" i="2"/>
  <c r="V57" i="2" s="1"/>
  <c r="T38" i="2"/>
  <c r="T57" i="2" s="1"/>
  <c r="S38" i="2"/>
  <c r="S57" i="2" s="1"/>
  <c r="R38" i="2"/>
  <c r="R57" i="2" s="1"/>
  <c r="Q38" i="2"/>
  <c r="Q57" i="2" s="1"/>
  <c r="P38" i="2"/>
  <c r="P57" i="2" s="1"/>
  <c r="O38" i="2"/>
  <c r="O57" i="2" s="1"/>
  <c r="N38" i="2"/>
  <c r="N57" i="2" s="1"/>
  <c r="M38" i="2"/>
  <c r="M57" i="2" s="1"/>
  <c r="L38" i="2"/>
  <c r="L57" i="2" s="1"/>
  <c r="K38" i="2"/>
  <c r="K57" i="2" s="1"/>
  <c r="I38" i="2"/>
  <c r="I57" i="2" s="1"/>
  <c r="H38" i="2"/>
  <c r="H57" i="2" s="1"/>
  <c r="U37" i="2"/>
  <c r="W37" i="2" s="1"/>
  <c r="U36" i="2"/>
  <c r="W36" i="2" s="1"/>
  <c r="S35" i="2"/>
  <c r="V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V31" i="2"/>
  <c r="V32" i="2" s="1"/>
  <c r="T31" i="2"/>
  <c r="T32" i="2" s="1"/>
  <c r="S31" i="2"/>
  <c r="S32" i="2" s="1"/>
  <c r="R31" i="2"/>
  <c r="R32" i="2" s="1"/>
  <c r="Q31" i="2"/>
  <c r="Q32" i="2" s="1"/>
  <c r="P31" i="2"/>
  <c r="P32" i="2" s="1"/>
  <c r="O31" i="2"/>
  <c r="O32" i="2" s="1"/>
  <c r="N31" i="2"/>
  <c r="N32" i="2" s="1"/>
  <c r="M31" i="2"/>
  <c r="M32" i="2" s="1"/>
  <c r="L31" i="2"/>
  <c r="L32" i="2" s="1"/>
  <c r="K31" i="2"/>
  <c r="K32" i="2" s="1"/>
  <c r="J31" i="2"/>
  <c r="J32" i="2" s="1"/>
  <c r="I31" i="2"/>
  <c r="I32" i="2" s="1"/>
  <c r="H31" i="2"/>
  <c r="H32" i="2" s="1"/>
  <c r="Q29" i="2"/>
  <c r="U28" i="2"/>
  <c r="W28" i="2" s="1"/>
  <c r="W27" i="2"/>
  <c r="U27" i="2"/>
  <c r="U26" i="2"/>
  <c r="W26" i="2" s="1"/>
  <c r="W25" i="2"/>
  <c r="U25" i="2"/>
  <c r="U24" i="2"/>
  <c r="W24" i="2" s="1"/>
  <c r="W23" i="2"/>
  <c r="U23" i="2"/>
  <c r="U22" i="2"/>
  <c r="W22" i="2" s="1"/>
  <c r="W21" i="2"/>
  <c r="U21" i="2"/>
  <c r="U33" i="2" s="1"/>
  <c r="U20" i="2"/>
  <c r="W20" i="2" s="1"/>
  <c r="W19" i="2"/>
  <c r="U19" i="2"/>
  <c r="U18" i="2"/>
  <c r="W18" i="2" s="1"/>
  <c r="W17" i="2"/>
  <c r="U17" i="2"/>
  <c r="U16" i="2"/>
  <c r="W16" i="2" s="1"/>
  <c r="W15" i="2"/>
  <c r="U15" i="2"/>
  <c r="U14" i="2"/>
  <c r="W14" i="2" s="1"/>
  <c r="W13" i="2"/>
  <c r="U13" i="2"/>
  <c r="U12" i="2"/>
  <c r="U31" i="2" s="1"/>
  <c r="W11" i="2"/>
  <c r="U11" i="2"/>
  <c r="V10" i="2"/>
  <c r="U10" i="2"/>
  <c r="W10" i="2" s="1"/>
  <c r="T10" i="2"/>
  <c r="T29" i="2" s="1"/>
  <c r="S10" i="2"/>
  <c r="S29" i="2" s="1"/>
  <c r="R10" i="2"/>
  <c r="R29" i="2" s="1"/>
  <c r="Q10" i="2"/>
  <c r="P10" i="2"/>
  <c r="P29" i="2" s="1"/>
  <c r="O10" i="2"/>
  <c r="O29" i="2" s="1"/>
  <c r="N10" i="2"/>
  <c r="N29" i="2" s="1"/>
  <c r="M10" i="2"/>
  <c r="M29" i="2" s="1"/>
  <c r="L10" i="2"/>
  <c r="L29" i="2" s="1"/>
  <c r="K10" i="2"/>
  <c r="K29" i="2" s="1"/>
  <c r="J10" i="2"/>
  <c r="J29" i="2" s="1"/>
  <c r="J35" i="2" s="1"/>
  <c r="J38" i="2" s="1"/>
  <c r="J57" i="2" s="1"/>
  <c r="I10" i="2"/>
  <c r="I29" i="2" s="1"/>
  <c r="H10" i="2"/>
  <c r="H29" i="2" s="1"/>
  <c r="U9" i="2"/>
  <c r="W9" i="2" s="1"/>
  <c r="W8" i="2"/>
  <c r="U8" i="2"/>
  <c r="U7" i="2"/>
  <c r="W7" i="2" s="1"/>
  <c r="I46" i="1"/>
  <c r="H46" i="1"/>
  <c r="I40" i="1"/>
  <c r="I47" i="1" s="1"/>
  <c r="H40" i="1"/>
  <c r="H47" i="1" s="1"/>
  <c r="I33" i="1"/>
  <c r="H33" i="1"/>
  <c r="I27" i="1"/>
  <c r="I34" i="1" s="1"/>
  <c r="H27" i="1"/>
  <c r="H34" i="1" s="1"/>
  <c r="I19" i="1"/>
  <c r="I49" i="1" s="1"/>
  <c r="I51" i="1" s="1"/>
  <c r="H19" i="1"/>
  <c r="I16" i="1"/>
  <c r="H16" i="1"/>
  <c r="I89" i="6"/>
  <c r="I99" i="6" s="1"/>
  <c r="H89" i="6"/>
  <c r="H99" i="6" s="1"/>
  <c r="I84" i="6"/>
  <c r="I88" i="6" s="1"/>
  <c r="H84" i="6"/>
  <c r="H88" i="6" s="1"/>
  <c r="I69" i="6"/>
  <c r="H69" i="6"/>
  <c r="I47" i="6"/>
  <c r="H47" i="6"/>
  <c r="I36" i="6"/>
  <c r="H36" i="6"/>
  <c r="I28" i="6"/>
  <c r="H28" i="6"/>
  <c r="I25" i="6"/>
  <c r="H25" i="6"/>
  <c r="I19" i="6"/>
  <c r="H19" i="6"/>
  <c r="I15" i="6"/>
  <c r="H15" i="6"/>
  <c r="I13" i="6"/>
  <c r="I60" i="6" s="1"/>
  <c r="H13" i="6"/>
  <c r="H60" i="6" s="1"/>
  <c r="I7" i="6"/>
  <c r="I59" i="6" s="1"/>
  <c r="H7" i="6"/>
  <c r="H59" i="6" s="1"/>
  <c r="I132" i="5"/>
  <c r="H132" i="5"/>
  <c r="I115" i="5"/>
  <c r="H115" i="5"/>
  <c r="I103" i="5"/>
  <c r="H103" i="5"/>
  <c r="I96" i="5"/>
  <c r="H96" i="5"/>
  <c r="I92" i="5"/>
  <c r="H92" i="5"/>
  <c r="I89" i="5"/>
  <c r="H89" i="5"/>
  <c r="I85" i="5"/>
  <c r="H85" i="5"/>
  <c r="I78" i="5"/>
  <c r="I75" i="5" s="1"/>
  <c r="I131" i="5" s="1"/>
  <c r="H78" i="5"/>
  <c r="H75" i="5"/>
  <c r="H131" i="5" s="1"/>
  <c r="I60" i="5"/>
  <c r="H60" i="5"/>
  <c r="I53" i="5"/>
  <c r="H53" i="5"/>
  <c r="I45" i="5"/>
  <c r="H45" i="5"/>
  <c r="H44" i="5" s="1"/>
  <c r="I44" i="5"/>
  <c r="I38" i="5"/>
  <c r="H38" i="5"/>
  <c r="I27" i="5"/>
  <c r="H27" i="5"/>
  <c r="I17" i="5"/>
  <c r="H17" i="5"/>
  <c r="H9" i="5" s="1"/>
  <c r="I10" i="5"/>
  <c r="I9" i="5" s="1"/>
  <c r="I72" i="5" s="1"/>
  <c r="H10" i="5"/>
  <c r="W32" i="2" l="1"/>
  <c r="U29" i="2"/>
  <c r="W29" i="2" s="1"/>
  <c r="U32" i="2"/>
  <c r="W33" i="2"/>
  <c r="U35" i="2"/>
  <c r="U60" i="2"/>
  <c r="W40" i="2"/>
  <c r="W59" i="2" s="1"/>
  <c r="W12" i="2"/>
  <c r="W31" i="2" s="1"/>
  <c r="W39" i="2"/>
  <c r="W60" i="2" s="1"/>
  <c r="W49" i="2"/>
  <c r="W61" i="2" s="1"/>
  <c r="H49" i="1"/>
  <c r="H51" i="1" s="1"/>
  <c r="H63" i="6"/>
  <c r="H61" i="6"/>
  <c r="H62" i="6"/>
  <c r="I63" i="6"/>
  <c r="I61" i="6"/>
  <c r="I62" i="6"/>
  <c r="H100" i="6"/>
  <c r="H103" i="6" s="1"/>
  <c r="H102" i="6" s="1"/>
  <c r="I100" i="6"/>
  <c r="I103" i="6" s="1"/>
  <c r="I102" i="6" s="1"/>
  <c r="H72" i="5"/>
  <c r="U38" i="2" l="1"/>
  <c r="U57" i="2" s="1"/>
  <c r="W57" i="2" s="1"/>
  <c r="W35" i="2"/>
  <c r="W38" i="2" s="1"/>
  <c r="H66" i="6"/>
  <c r="H67" i="6"/>
  <c r="H65" i="6"/>
  <c r="I66" i="6"/>
  <c r="I67" i="6"/>
  <c r="I65" i="6"/>
</calcChain>
</file>

<file path=xl/sharedStrings.xml><?xml version="1.0" encoding="utf-8"?>
<sst xmlns="http://schemas.openxmlformats.org/spreadsheetml/2006/main" count="592" uniqueCount="501">
  <si>
    <t>IZVJEŠTAJ O NOVČANOM TIJEKU - Direktna metoda</t>
  </si>
  <si>
    <t>u razdoblju 01.01.do 31.12.2018.</t>
  </si>
  <si>
    <t>u kunama</t>
  </si>
  <si>
    <t>Obveznik: HEP grupa</t>
  </si>
  <si>
    <t>Naziv pozicije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</si>
  <si>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</si>
  <si>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Isto razdoblje prethodne godine</t>
  </si>
  <si>
    <t>Tekuće razdoblje</t>
  </si>
  <si>
    <t>3</t>
  </si>
  <si>
    <t>4</t>
  </si>
  <si>
    <t>Novčani tokovi od poslovnih aktivnosti</t>
  </si>
  <si>
    <t xml:space="preserve">  1. Novčani primici od kupaca</t>
  </si>
  <si>
    <t xml:space="preserve">  2. Novčani primici od tantijema, naknada, provizija i sl.</t>
  </si>
  <si>
    <t xml:space="preserve">  3. Novčani primici od osiguranja za naknadu šteta</t>
  </si>
  <si>
    <t xml:space="preserve">  4. Novčani primici s osnove povrata poreza</t>
  </si>
  <si>
    <t xml:space="preserve">  5. Novčani izdaci dobavljačima</t>
  </si>
  <si>
    <t xml:space="preserve">  6. Novčani izdaci za zaposlene</t>
  </si>
  <si>
    <t xml:space="preserve">  7. Novčani izdaci za osiguranje za naknade šteta</t>
  </si>
  <si>
    <t xml:space="preserve">  8. Ostali novčani primici i izdaci</t>
  </si>
  <si>
    <r>
      <t xml:space="preserve">I. Novac iz poslovanja </t>
    </r>
    <r>
      <rPr>
        <sz val="9"/>
        <rFont val="Arial"/>
        <family val="2"/>
        <charset val="238"/>
      </rPr>
      <t>(AOP 001 do 008)</t>
    </r>
  </si>
  <si>
    <t xml:space="preserve">  9. Novčani izdaci za kamate</t>
  </si>
  <si>
    <t>10. Plaćeni porez na dobit</t>
  </si>
  <si>
    <r>
      <t xml:space="preserve">A) NETO NOVČANI TOKOVI OD POSLOVNIH AKTIVNOSTI </t>
    </r>
    <r>
      <rPr>
        <sz val="9"/>
        <color indexed="18"/>
        <rFont val="Arial"/>
        <family val="2"/>
        <charset val="238"/>
      </rPr>
      <t>(AOP 009 do 011)</t>
    </r>
  </si>
  <si>
    <t>Novčani tokovi od investicijskih aktivnosti</t>
  </si>
  <si>
    <t xml:space="preserve"> 1. Novčani primici od prodaje dugotrajne materijalne i nematerijalne imovine</t>
  </si>
  <si>
    <t xml:space="preserve"> 2. Novčani primici od prodaje financijskih instrumenata</t>
  </si>
  <si>
    <t xml:space="preserve"> 3. Novčani primici od kamata</t>
  </si>
  <si>
    <t xml:space="preserve"> 4. Novčani primici od dividendi</t>
  </si>
  <si>
    <t xml:space="preserve"> 5. Novčani primici s osnove povrata danih zajmova i štednih uloga</t>
  </si>
  <si>
    <t xml:space="preserve"> 6. Ostali novčani primici od investicijskih aktivnosti</t>
  </si>
  <si>
    <r>
      <t xml:space="preserve">II. Ukupno novčani primici od investicijskih aktivnosti </t>
    </r>
    <r>
      <rPr>
        <sz val="9"/>
        <rFont val="Arial"/>
        <family val="2"/>
        <charset val="238"/>
      </rPr>
      <t>(AOP 013 do 018)</t>
    </r>
  </si>
  <si>
    <t xml:space="preserve"> 1. Novčani izdaci za kupnju dugotrajne materijalne i nematerijalne imovine</t>
  </si>
  <si>
    <t xml:space="preserve"> 2. Novčani izdaci za stjecanje financijskih instrumenata</t>
  </si>
  <si>
    <t xml:space="preserve"> 3. Novčani izdaci s osnove danizh zajmova i štednih uloga</t>
  </si>
  <si>
    <t xml:space="preserve"> 4. Stjecanje ovisnog društva, umanjeno za stečeni novac</t>
  </si>
  <si>
    <t xml:space="preserve"> 5. Ostali novčani izdaci od investicijskih aktivnosti</t>
  </si>
  <si>
    <r>
      <t xml:space="preserve">III. Ukupno novčani izdaci od investicijskih aktivnosti </t>
    </r>
    <r>
      <rPr>
        <sz val="9"/>
        <rFont val="Arial"/>
        <family val="2"/>
        <charset val="238"/>
      </rPr>
      <t>(AOP 020 do 024)</t>
    </r>
  </si>
  <si>
    <r>
      <t xml:space="preserve">B) NETO NOVČANI TOKOVI OD INVESTICIJSKIH AKTIVNOSTI </t>
    </r>
    <r>
      <rPr>
        <sz val="9"/>
        <color indexed="18"/>
        <rFont val="Arial"/>
        <family val="2"/>
        <charset val="238"/>
      </rPr>
      <t>(AOP 019 + 025)</t>
    </r>
  </si>
  <si>
    <t>Novčani tokovi od financijskih aktivnosti</t>
  </si>
  <si>
    <t xml:space="preserve">     1. Novčani primici od povećanja temeljnog (upisanog) kapitala</t>
  </si>
  <si>
    <t xml:space="preserve">     2. Novčani primici od izdavanja vlasničkih i dužničkih financijskih
         instrumenata</t>
  </si>
  <si>
    <t xml:space="preserve">     3. Novčani primici od glavnice kredita, pozajmica i drugih posudbi</t>
  </si>
  <si>
    <t xml:space="preserve">     4. Ostali novčani primici od financijskih aktivnosti</t>
  </si>
  <si>
    <r>
      <t xml:space="preserve">IV. Ukupno novčani primici od financijskih aktivnosti </t>
    </r>
    <r>
      <rPr>
        <sz val="9"/>
        <rFont val="Arial"/>
        <family val="2"/>
        <charset val="238"/>
      </rPr>
      <t>(AOP 027 do 030)</t>
    </r>
  </si>
  <si>
    <t xml:space="preserve">     1. Novčani izdaci za otplatu glavnice kredita, pozajmica i drugih
         posudbi i dužničkih financijskih instrumenata</t>
  </si>
  <si>
    <t xml:space="preserve">     2. Novčani izdaci za isplatu dividendi</t>
  </si>
  <si>
    <t xml:space="preserve">     3. Novčani izdaci za financijski najam </t>
  </si>
  <si>
    <t xml:space="preserve">     4. Novčani izdaci za otkup vlastitih dionica i smanjenje temeljnog
         (upisanog) kapitala</t>
  </si>
  <si>
    <t xml:space="preserve">     5. Ostali novčani izdaci od financijskih aktivnosti</t>
  </si>
  <si>
    <r>
      <t xml:space="preserve">V. Ukupno novčani izdaci od financijskih aktivnosti </t>
    </r>
    <r>
      <rPr>
        <sz val="9"/>
        <rFont val="Arial"/>
        <family val="2"/>
        <charset val="238"/>
      </rPr>
      <t>(AOP 032 do 036)</t>
    </r>
  </si>
  <si>
    <r>
      <t xml:space="preserve">C) NETO NOVČANI TOKOVI OD FINANCIJSKIH AKTIVNOSTI </t>
    </r>
    <r>
      <rPr>
        <sz val="9"/>
        <color indexed="18"/>
        <rFont val="Arial"/>
        <family val="2"/>
        <charset val="238"/>
      </rPr>
      <t>(AOP 031+037)</t>
    </r>
  </si>
  <si>
    <t xml:space="preserve">  1. Nerealizirane tečajne razlike po novcu i novčanim ekvivalentima</t>
  </si>
  <si>
    <r>
      <t xml:space="preserve">D) NETO POVEĆANJE ILI SMANJENJE NOVČANIH TOKOVA
     </t>
    </r>
    <r>
      <rPr>
        <sz val="9"/>
        <color indexed="18"/>
        <rFont val="Arial"/>
        <family val="2"/>
        <charset val="238"/>
      </rPr>
      <t>(AOP 012 + 026 + 038 + 039)</t>
    </r>
  </si>
  <si>
    <t>E) NOVAC I NOVČANI EKVIVALENTI NA POČETKU RAZDOBLJA</t>
  </si>
  <si>
    <r>
      <t xml:space="preserve">F) NOVAC I NOVČANI EKVIVALENTI NA KRAJU RAZDOBLJA </t>
    </r>
    <r>
      <rPr>
        <sz val="9"/>
        <color indexed="18"/>
        <rFont val="Arial"/>
        <family val="2"/>
        <charset val="238"/>
      </rPr>
      <t>(AOP 040+041)</t>
    </r>
  </si>
  <si>
    <t>IZVJEŠTAJ O PROMJENAMA KAPITALA</t>
  </si>
  <si>
    <t>za razdoblje od</t>
  </si>
  <si>
    <t>do</t>
  </si>
  <si>
    <t>Opis pozicije</t>
  </si>
  <si>
    <r>
      <t xml:space="preserve">AOP
</t>
    </r>
    <r>
      <rPr>
        <b/>
        <sz val="7"/>
        <color indexed="9"/>
        <rFont val="Arial"/>
        <family val="2"/>
        <charset val="238"/>
      </rPr>
      <t>oznaka</t>
    </r>
  </si>
  <si>
    <t>Raspodjeljivo imateljima kapitala matice</t>
  </si>
  <si>
    <r>
      <t xml:space="preserve">Manjinski </t>
    </r>
    <r>
      <rPr>
        <b/>
        <sz val="7"/>
        <color indexed="9"/>
        <rFont val="Arial"/>
        <family val="2"/>
        <charset val="238"/>
      </rPr>
      <t>(nekontrolirajući)</t>
    </r>
    <r>
      <rPr>
        <b/>
        <sz val="8"/>
        <color indexed="9"/>
        <rFont val="Arial"/>
        <family val="2"/>
        <charset val="238"/>
      </rPr>
      <t xml:space="preserve">
 interes</t>
    </r>
  </si>
  <si>
    <t>Ukupno kapital i rezerve</t>
  </si>
  <si>
    <t>Temeljni (upisani) kapital</t>
  </si>
  <si>
    <t>Kapitalne rezerve</t>
  </si>
  <si>
    <t>Zakonske rezerve</t>
  </si>
  <si>
    <t>Rezerve za vlastite dionice</t>
  </si>
  <si>
    <t>Vlastite dionice i udjeli (odbitna stavka)</t>
  </si>
  <si>
    <t>Statutarne rezerve</t>
  </si>
  <si>
    <t>Ostale rezerve</t>
  </si>
  <si>
    <t>Revalorizacijske rezerve</t>
  </si>
  <si>
    <t>Fer vrijednost financijske imovine raspoložive za prodaju</t>
  </si>
  <si>
    <t>Učinkoviti dio zaštite novčanih tokova</t>
  </si>
  <si>
    <t>Učinkoviti dio zaštite neto ulaganja u inozemstvo</t>
  </si>
  <si>
    <t>Zadržana dobit / preneseni gubitak</t>
  </si>
  <si>
    <t>Dobit / gubitak poslovne godine</t>
  </si>
  <si>
    <t>Ukupno raspodjeljivo imateljima kapitala matice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</si>
  <si>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</si>
  <si>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</si>
  <si>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</si>
  <si>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</si>
  <si>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</si>
  <si>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</si>
  <si>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</si>
  <si>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</si>
  <si>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</si>
  <si>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</si>
  <si>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</si>
  <si>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 (3 do 6 - 7
 + 8 do 15)</t>
  </si>
  <si>
    <t>17</t>
  </si>
  <si>
    <t>18 (16+17)</t>
  </si>
  <si>
    <t>Prethodno razdoblje</t>
  </si>
  <si>
    <t>1.  Stanje na dan početka prethodne  poslovne godine</t>
  </si>
  <si>
    <t>2. Promjene računovodstvenih politika</t>
  </si>
  <si>
    <t>3. Ispravak pogreški</t>
  </si>
  <si>
    <r>
      <t>4. Stanje na dan početka  prethodne poslovne godine   (prepravljeno)</t>
    </r>
    <r>
      <rPr>
        <sz val="8"/>
        <rFont val="Arial"/>
        <family val="2"/>
        <charset val="238"/>
      </rPr>
      <t xml:space="preserve"> (AOP 01 do 03)</t>
    </r>
  </si>
  <si>
    <t>5. Dobit/gubitak razdoblja</t>
  </si>
  <si>
    <t>6. Tečajne razlike iz preračuna inozemnog poslovanja</t>
  </si>
  <si>
    <t>7. Promjene revalorizacijskih rezervi dugotrajne materijalne i 
    nematerijalne imovine</t>
  </si>
  <si>
    <t>8. Dobitak ili gubitak s osnove naknadnog vrednovanja 
    financijske imovine raspoložive za prodaju</t>
  </si>
  <si>
    <t>9. Dobitak ili gubitak s osnove učinkovite zaštite novčanog toka</t>
  </si>
  <si>
    <t>10. Dobitak ili gubitak s osnove učinkovite zaštite neto ulaganja
      u inozemstvu</t>
  </si>
  <si>
    <t>11. Udio u ostaloj sveobuhvatnoj dobiti/gubitku društava 
      povezanih sudjelujućim interesom</t>
  </si>
  <si>
    <t>12. Aktuarski dobici/gubici po planovima definiranih primanja</t>
  </si>
  <si>
    <t>13. Ostale nevlasničke promjene kapitala</t>
  </si>
  <si>
    <t>14. Porez na transakcije priznate direktno u kapitalu</t>
  </si>
  <si>
    <t>15. Povećanje/smanjenje temeljnog (upisanog) kapitala (osim 
      reinvestiranjem dobiti i u postupku predstečajne nagodbe</t>
  </si>
  <si>
    <t>16. Povećanje temeljnog (upisanog) kapitala reinvestiranjem
      dobiti</t>
  </si>
  <si>
    <t>17. Povećanje temeljnog (upisanog) kapitala u postupku 
      predstečajne nagodbe</t>
  </si>
  <si>
    <t>18. Otkup vlastitih dionica/udjela</t>
  </si>
  <si>
    <t>19. Isplata udjela u dobiti/dividende</t>
  </si>
  <si>
    <t>20. Ostale raspodjele vlasnicima</t>
  </si>
  <si>
    <t>21. Prijenos u pozicije rezervi po godišnjem rasporedu</t>
  </si>
  <si>
    <t>22. Povećanje rezervi u postupku predstečajne nagodbe</t>
  </si>
  <si>
    <r>
      <t xml:space="preserve">23. Stanje na zadnji dan izvještajnog razdoblja prethodne poslovne godine </t>
    </r>
    <r>
      <rPr>
        <sz val="8"/>
        <rFont val="Arial"/>
        <family val="2"/>
        <charset val="238"/>
      </rPr>
      <t>(04 do 22)</t>
    </r>
  </si>
  <si>
    <t>DODATAK IZVJEŠTAJU O PROMJENAMA KAPITALA (popunjava poduzetnik obveznik primjene MSFI-a)</t>
  </si>
  <si>
    <r>
      <t xml:space="preserve">   I. OSTALA SVEOBUHVATNA DOBIT PRETHODNOG 
      RAZDOBLJA, UMANJENO ZA POREZE </t>
    </r>
    <r>
      <rPr>
        <sz val="8"/>
        <color indexed="18"/>
        <rFont val="Arial"/>
        <family val="2"/>
        <charset val="238"/>
      </rPr>
      <t>(AOP 06 do 14)</t>
    </r>
  </si>
  <si>
    <r>
      <t xml:space="preserve">  II. SVEOBUHVATNA DOBIT ILI GUBITAK PRETHODNOG
      RAZDOBLJA </t>
    </r>
    <r>
      <rPr>
        <sz val="8"/>
        <color indexed="18"/>
        <rFont val="Arial"/>
        <family val="2"/>
        <charset val="238"/>
      </rPr>
      <t>(AOP 05+24)</t>
    </r>
  </si>
  <si>
    <r>
      <t xml:space="preserve">III. TRANSAKCIJE S VLASNICIMA PRETHODNOG RAZDOBLJA
     PRIZNATE DIREKTNO U KAPITALU </t>
    </r>
    <r>
      <rPr>
        <sz val="8"/>
        <color indexed="18"/>
        <rFont val="Arial"/>
        <family val="2"/>
        <charset val="238"/>
      </rPr>
      <t>(AOP 15 do 22)</t>
    </r>
  </si>
  <si>
    <t>1. Stanje na dan početka tekuće poslovne godine</t>
  </si>
  <si>
    <r>
      <t xml:space="preserve">4. Stanje na dan početka  tekuće poslovne godine (prepravljeno) </t>
    </r>
    <r>
      <rPr>
        <sz val="8"/>
        <rFont val="Arial"/>
        <family val="2"/>
        <charset val="238"/>
      </rPr>
      <t>(AOP 27 do 29)</t>
    </r>
  </si>
  <si>
    <t>7. Promjene revalorizacijskih rezervi dugotrajne materijalne i
    nematerijalne imovine</t>
  </si>
  <si>
    <t>11. Udio u ostaloj sveobuhvatnoj dobiti/gubitku društava
      povezanih sudjelujućim interesom</t>
  </si>
  <si>
    <t>15. Povećanje/smanjenje temeljnog (upisanog) kapitala (osim
      reinvestiranjem dobiti i u postupku predstečajne nagodbe)</t>
  </si>
  <si>
    <t>17. Povećanje temeljnog (upisanog) kapitala u postupku
      predstečajne nagodbe</t>
  </si>
  <si>
    <r>
      <t xml:space="preserve">23. Stanje na zadnji dan izvještajnog razdoblja tekuće poslovne godine </t>
    </r>
    <r>
      <rPr>
        <sz val="8"/>
        <rFont val="Arial"/>
        <family val="2"/>
        <charset val="238"/>
      </rPr>
      <t>(AOP 30 do 48)</t>
    </r>
  </si>
  <si>
    <r>
      <t xml:space="preserve">   I. OSTALA SVEOBUHVATNA DOBIT TEKUĆEG 
      RAZDOBLJA, UMANJENO ZA POREZE </t>
    </r>
    <r>
      <rPr>
        <sz val="8"/>
        <color indexed="18"/>
        <rFont val="Arial"/>
        <family val="2"/>
        <charset val="238"/>
      </rPr>
      <t>(AOP 32 do 40)</t>
    </r>
  </si>
  <si>
    <r>
      <t xml:space="preserve">  II. SVEOBUHVATNA DOBIT ILI GUBITAK TEKUĆEG
      RAZDOBLJA </t>
    </r>
    <r>
      <rPr>
        <sz val="8"/>
        <color indexed="18"/>
        <rFont val="Arial"/>
        <family val="2"/>
        <charset val="238"/>
      </rPr>
      <t>(AOP 31 + 50)</t>
    </r>
  </si>
  <si>
    <r>
      <t xml:space="preserve">III. TRANSAKCIJE S VLASNICIMA TEKUĆEG RAZDOBLJA 
      PRIZNATE DIREKTNO U KAPITALU </t>
    </r>
    <r>
      <rPr>
        <sz val="8"/>
        <color indexed="18"/>
        <rFont val="Arial"/>
        <family val="2"/>
        <charset val="238"/>
      </rPr>
      <t>(AOP 41 do 48)</t>
    </r>
  </si>
  <si>
    <t xml:space="preserve">                   BILJEŠKE UZ GODIŠNJE FINANCIJSKE IZVJEŠTAJE (GFI)
Naziv izdavatelja:   _______________________________________________________
OIB:   ________________________________________________________
Izvještajno razdoblje: ________________________________________________________
Bilješke uz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</si>
  <si>
    <t>OPĆI PODACI ZA IZDAVATELJE</t>
  </si>
  <si>
    <t>Razdoblje izvještavanja:</t>
  </si>
  <si>
    <t>01.01.2018.</t>
  </si>
  <si>
    <t>31.12.2018.</t>
  </si>
  <si>
    <t>Godina:</t>
  </si>
  <si>
    <t>2018.</t>
  </si>
  <si>
    <t xml:space="preserve">Godišnji financijski izvještaji </t>
  </si>
  <si>
    <t>Matični broj (MB):</t>
  </si>
  <si>
    <t>3557049</t>
  </si>
  <si>
    <t>Oznaka matične države članice izdavatelja:</t>
  </si>
  <si>
    <t>Matični broj 
subjekta (MBS):</t>
  </si>
  <si>
    <t>080004306</t>
  </si>
  <si>
    <t>Osobni identifikacijski broj (OIB):</t>
  </si>
  <si>
    <t>28921978587</t>
  </si>
  <si>
    <t>LEI:</t>
  </si>
  <si>
    <t>Šifra ustanove:</t>
  </si>
  <si>
    <t>Tvrtka izdavatelja:</t>
  </si>
  <si>
    <t>HEP Grupa</t>
  </si>
  <si>
    <t>Poštanski broj i mjesto:</t>
  </si>
  <si>
    <t>Zagreb</t>
  </si>
  <si>
    <t>Ulica i kućni broj:</t>
  </si>
  <si>
    <t>Ulica grada Vukovara 37</t>
  </si>
  <si>
    <t>Adresa e-pošte:</t>
  </si>
  <si>
    <t>www.hep.hr</t>
  </si>
  <si>
    <t>Internet adresa:</t>
  </si>
  <si>
    <t>Broj zaposlenih (krajem
 izvještajnog razdoblja):</t>
  </si>
  <si>
    <t>Konsolidirani izvještaj:</t>
  </si>
  <si>
    <t>KD</t>
  </si>
  <si>
    <t xml:space="preserve">          (KN-nije konsolidirano/KD-konsolidirano)</t>
  </si>
  <si>
    <t>KN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</si>
  <si>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</si>
  <si>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</si>
  <si>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</si>
  <si>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</si>
  <si>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</si>
  <si>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</si>
  <si>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</si>
  <si>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HRVATSKA ELEKTROPRIVREDA d.d.</t>
  </si>
  <si>
    <t>ZAGREB</t>
  </si>
  <si>
    <t>HEP - PROIZVODNJA d.o.o.</t>
  </si>
  <si>
    <t>HRVATSKI OPERATOR PRIJENOSNOG SUSTAVA d.o.o.</t>
  </si>
  <si>
    <t>Ne</t>
  </si>
  <si>
    <t>Knjigovodstveni servis:</t>
  </si>
  <si>
    <t xml:space="preserve">    (Da/Ne)</t>
  </si>
  <si>
    <t>(tvrtka knjigovodstvenog servisa)</t>
  </si>
  <si>
    <t>Osoba za kontakt:</t>
  </si>
  <si>
    <t>Tatjana Sever</t>
  </si>
  <si>
    <t>(unosi se samo prezime i ime osobe za kontakt)</t>
  </si>
  <si>
    <t>Telefon:</t>
  </si>
  <si>
    <t>6322-153</t>
  </si>
  <si>
    <t>tatjana.sever@hep.hr</t>
  </si>
  <si>
    <t>Revizorsko društvo:</t>
  </si>
  <si>
    <t>(tvrtka revizorskog društva)</t>
  </si>
  <si>
    <t>Ovlašteni revizor:</t>
  </si>
  <si>
    <t>(ime i prezime)</t>
  </si>
  <si>
    <t>BILANCA</t>
  </si>
  <si>
    <t xml:space="preserve">stanje na dan 31.12.2018. </t>
  </si>
  <si>
    <r>
      <t xml:space="preserve">AOP
</t>
    </r>
    <r>
      <rPr>
        <b/>
        <sz val="7"/>
        <rFont val="Arial"/>
        <family val="2"/>
        <charset val="238"/>
      </rPr>
      <t>oznaka</t>
    </r>
  </si>
  <si>
    <t>Zadnji dan prethodne poslovne godine</t>
  </si>
  <si>
    <t>Na izvještajni datum tekućeg razdoblja</t>
  </si>
  <si>
    <t>A)  POTRAŽIVANJA ZA UPISANI A NEUPLAĆENI KAPITAL</t>
  </si>
  <si>
    <r>
      <t xml:space="preserve">B)  DUGOTRAJNA IMOVINA </t>
    </r>
    <r>
      <rPr>
        <sz val="9"/>
        <color indexed="62"/>
        <rFont val="Arial"/>
        <family val="2"/>
        <charset val="238"/>
      </rPr>
      <t>(AOP 003+010+020+031+036)</t>
    </r>
  </si>
  <si>
    <t>I. NEMATERIJALNA IMOVINA (AOP 004 do 009)</t>
  </si>
  <si>
    <t xml:space="preserve">    1. Izdaci za razvoj</t>
  </si>
  <si>
    <t xml:space="preserve">    2. Koncesije, patenti, licencije, robne i uslužne marke, softver
        i ostala prava</t>
  </si>
  <si>
    <t xml:space="preserve">    3. Goodwill</t>
  </si>
  <si>
    <t xml:space="preserve">    4. Predujmovi za nabavu nematerijalne imovine</t>
  </si>
  <si>
    <t xml:space="preserve">    5. Nematerijalna imovina u pripremi</t>
  </si>
  <si>
    <t xml:space="preserve">    6. Ostala nematerijalna imovina</t>
  </si>
  <si>
    <t>II. MATERIJALNA IMOVINA (AOP 011 do 019)</t>
  </si>
  <si>
    <t xml:space="preserve">    1. Zemljište</t>
  </si>
  <si>
    <t xml:space="preserve">    2. Građevinski objekti</t>
  </si>
  <si>
    <t xml:space="preserve">    3. Postrojenja i oprema 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</si>
  <si>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</si>
  <si>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</si>
  <si>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</si>
  <si>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</si>
  <si>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</si>
  <si>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</si>
  <si>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(AOP 021 do 030)</t>
  </si>
  <si>
    <t xml:space="preserve">     1. Ulaganja u udjele (dionice) poduzetnika unutar grupe</t>
  </si>
  <si>
    <t xml:space="preserve">     2. Ulaganja u ostale vrijednosne papire poduzetnika unutar grupe</t>
  </si>
  <si>
    <t xml:space="preserve">     3. Dani zajmovi, depoziti i slično poduzetnicima unutar grupe</t>
  </si>
  <si>
    <t xml:space="preserve">     4.Ulaganja u udjele (dionice) društava povezanih sudjelujućim
         interesom</t>
  </si>
  <si>
    <t xml:space="preserve">     5. Ulaganja u ostale vrijednosne papire društava povezanih
         sudjelujućim interesom</t>
  </si>
  <si>
    <t xml:space="preserve">     6. Dani zajmovi, depoziti i slično društvima povezanim
         sudjelujućim interesom</t>
  </si>
  <si>
    <t xml:space="preserve">     7. Ulaganja u vrijednosne papire</t>
  </si>
  <si>
    <t xml:space="preserve">     8. Dani zajmovi, depoziti i slično</t>
  </si>
  <si>
    <t xml:space="preserve">     9. Ostala ulaganja koja se obračunavaju metodom udjela</t>
  </si>
  <si>
    <t xml:space="preserve">   10.  Ostala dugotrajna financijska imovina</t>
  </si>
  <si>
    <t>IV. POTRAŽIVANJA (AOP 032 do 035)</t>
  </si>
  <si>
    <t xml:space="preserve">     1. Potraživanja od poduzetnika unutar grupe </t>
  </si>
  <si>
    <t xml:space="preserve">     2. Potraživanja od društava povezanih sudjelujućim interesom </t>
  </si>
  <si>
    <t xml:space="preserve">     3. Potraživanja od kupaca </t>
  </si>
  <si>
    <t xml:space="preserve">     4. Ostala potraživanja</t>
  </si>
  <si>
    <t>V. ODGOĐENA POREZNA IMOVINA</t>
  </si>
  <si>
    <r>
      <t xml:space="preserve">C)  KRATKOTRAJNA IMOVINA </t>
    </r>
    <r>
      <rPr>
        <sz val="9"/>
        <color indexed="62"/>
        <rFont val="Arial"/>
        <family val="2"/>
        <charset val="238"/>
      </rPr>
      <t>(AOP 038+046+053+063)</t>
    </r>
  </si>
  <si>
    <t>I. ZALIHE (AOP 039 do 045)</t>
  </si>
  <si>
    <t xml:space="preserve">    1. Sirovine i materijal</t>
  </si>
  <si>
    <t xml:space="preserve">    2. Proizvodnja u tijeku</t>
  </si>
  <si>
    <t xml:space="preserve">    3. Gotovi proizvodi</t>
  </si>
  <si>
    <t xml:space="preserve">    4. Trgovačka roba</t>
  </si>
  <si>
    <t xml:space="preserve">    5. Predujmovi za zalihe</t>
  </si>
  <si>
    <t xml:space="preserve">    6. Dugotrajna imovina namijenjena prodaji</t>
  </si>
  <si>
    <t xml:space="preserve">    7. Biološka imovina</t>
  </si>
  <si>
    <t>II. POTRAŽIVANJA (AOP 047 do 052)</t>
  </si>
  <si>
    <t xml:space="preserve">    1. Potraživanja od poduzetnika unutar grupe </t>
  </si>
  <si>
    <t xml:space="preserve">    2. Potraživanja od društava povezanih sudjelujućim interesom</t>
  </si>
  <si>
    <t xml:space="preserve">    3. Potraživanja od kupaca</t>
  </si>
  <si>
    <t xml:space="preserve">    4. Potraživanja od zaposlenika i članova poduzetnika</t>
  </si>
  <si>
    <t xml:space="preserve">    5. Potraživanja od države i drugih institucija</t>
  </si>
  <si>
    <t xml:space="preserve">    6. Ostala potraživanja</t>
  </si>
  <si>
    <t>III. KRATKOTRAJNA FINANCIJSKA IMOVINA (AOP 054 do 062)</t>
  </si>
  <si>
    <t xml:space="preserve">     4. Ulaganja u udjele (dionice) društava povezanih
         sudjelujućim interesom</t>
  </si>
  <si>
    <t xml:space="preserve">     9. Ostala financijska imovina</t>
  </si>
  <si>
    <t>IV. NOVAC U BANCI I BLAGAJNI</t>
  </si>
  <si>
    <t>D)  PLAĆENI TROŠKOVI BUDUĆEG RAZDOBLJA I OBRAČUNATI
      PRIHODI</t>
  </si>
  <si>
    <r>
      <t xml:space="preserve">E)  UKUPNO AKTIVA </t>
    </r>
    <r>
      <rPr>
        <sz val="9"/>
        <color indexed="62"/>
        <rFont val="Arial"/>
        <family val="2"/>
        <charset val="238"/>
      </rPr>
      <t>(AOP 001+002+037+064)</t>
    </r>
  </si>
  <si>
    <t>F)  IZVANBILANČNI ZAPISI</t>
  </si>
  <si>
    <t>PASIVA</t>
  </si>
  <si>
    <r>
      <t xml:space="preserve">A)  KAPITAL I REZERVE </t>
    </r>
    <r>
      <rPr>
        <sz val="9"/>
        <color indexed="62"/>
        <rFont val="Arial"/>
        <family val="2"/>
        <charset val="238"/>
      </rPr>
      <t>(AOP 068 do 070+076+077+081+084+087)</t>
    </r>
  </si>
  <si>
    <t>I. TEMELJNI (UPISANI) KAPITAL</t>
  </si>
  <si>
    <t>II. KAPITALNE REZERVE</t>
  </si>
  <si>
    <t>III. REZERVE IZ DOBITI (AOP 071+072-073+074+075)</t>
  </si>
  <si>
    <t xml:space="preserve">     1. Zakonske rezerve</t>
  </si>
  <si>
    <t xml:space="preserve">     2. Rezerve za vlastite dionice</t>
  </si>
  <si>
    <t xml:space="preserve">     3. Vlastite dionice i udjeli (odbitna stavka)</t>
  </si>
  <si>
    <t xml:space="preserve">     4. Statutarne rezerve</t>
  </si>
  <si>
    <t xml:space="preserve">     5. Ostale rezerve</t>
  </si>
  <si>
    <t>IV. REVALORIZACIJSKE REZERVE</t>
  </si>
  <si>
    <t>V. REZERVE FER VRIJEDNOSTI (AOP 078 do 080)</t>
  </si>
  <si>
    <t xml:space="preserve">     1. Fer vrijednost financijske imovine raspoložive za prodaju</t>
  </si>
  <si>
    <t xml:space="preserve">     2. Učinkoviti dio zaštite novčanih tokova</t>
  </si>
  <si>
    <t xml:space="preserve">     3. Učinkoviti dio zaštite neto ulaganja u inozemstvu</t>
  </si>
  <si>
    <t>VI. ZADRŽANA DOBIT ILI PRENESENI GUBITAK (AOP 082-083)</t>
  </si>
  <si>
    <t xml:space="preserve">     1. Zadržana dobit</t>
  </si>
  <si>
    <t xml:space="preserve">     2. Preneseni gubitak</t>
  </si>
  <si>
    <t>VII. DOBIT ILI GUBITAK POSLOVNE GODINE (AOP 085-086)</t>
  </si>
  <si>
    <t xml:space="preserve">     1. Dobit poslovne godine</t>
  </si>
  <si>
    <t xml:space="preserve">     2. Gubitak poslovne godine</t>
  </si>
  <si>
    <t>VIII. MANJINSKI (NEKONTROLIRAJUĆI) INTERES</t>
  </si>
  <si>
    <r>
      <t xml:space="preserve">B)  REZERVIRANJA </t>
    </r>
    <r>
      <rPr>
        <sz val="9"/>
        <color indexed="62"/>
        <rFont val="Arial"/>
        <family val="2"/>
        <charset val="238"/>
      </rPr>
      <t>(AOP 089 do 094)</t>
    </r>
  </si>
  <si>
    <t xml:space="preserve">     1. Rezerviranja za mirovine, otpremnine i slične obveze</t>
  </si>
  <si>
    <t xml:space="preserve">     2. Rezerviranja za porezne obveze</t>
  </si>
  <si>
    <t xml:space="preserve">     3. Rezerviranja za započete sudske sporove</t>
  </si>
  <si>
    <t xml:space="preserve">     4. Rezerviranja za troškove obnavljanja prirodnih bogatstava</t>
  </si>
  <si>
    <t xml:space="preserve">     5. Rezerviranja za troškove u jamstvenim rokovima</t>
  </si>
  <si>
    <t xml:space="preserve">     6. Druga rezerviranja</t>
  </si>
  <si>
    <r>
      <t xml:space="preserve">C)  DUGOROČNE OBVEZE </t>
    </r>
    <r>
      <rPr>
        <sz val="9"/>
        <color indexed="62"/>
        <rFont val="Arial"/>
        <family val="2"/>
        <charset val="238"/>
      </rPr>
      <t>(AOP 096 do 106)</t>
    </r>
  </si>
  <si>
    <t xml:space="preserve">     1. Obveze prema poduzetnicima unutar grupe </t>
  </si>
  <si>
    <t xml:space="preserve">     2. Obveze za zajmove, depozite i slično poduzetnika unutar grupe</t>
  </si>
  <si>
    <t xml:space="preserve">     3. Obveze prema društvima povezanim sudjelujućim interesom </t>
  </si>
  <si>
    <t xml:space="preserve">     4. Obveze za zajmove, depozite i slično društava povezanih
         sudjelujućim interesom</t>
  </si>
  <si>
    <t xml:space="preserve">     5. Obveze za zajmove, depozite i slično</t>
  </si>
  <si>
    <t xml:space="preserve">     6. Obveze prema bankama i drugim financijskim institucijama</t>
  </si>
  <si>
    <t xml:space="preserve">     7. Obveze za predujmove</t>
  </si>
  <si>
    <t xml:space="preserve">     8. Obveze prema dobavljačima</t>
  </si>
  <si>
    <t xml:space="preserve">     9. Obveze po vrijednosnim papirima</t>
  </si>
  <si>
    <t xml:space="preserve">   10. Ostale dugoročne obveze</t>
  </si>
  <si>
    <t xml:space="preserve">   11. Odgođena porezna obveza</t>
  </si>
  <si>
    <r>
      <t xml:space="preserve">D)  KRATKOROČNE OBVEZE </t>
    </r>
    <r>
      <rPr>
        <sz val="9"/>
        <color indexed="62"/>
        <rFont val="Arial"/>
        <family val="2"/>
        <charset val="238"/>
      </rPr>
      <t>(AOP 108 do 121)</t>
    </r>
  </si>
  <si>
    <t xml:space="preserve">   10. Obveze prema zaposlenicima</t>
  </si>
  <si>
    <t xml:space="preserve">   11. Obveze  za poreze, doprinose i sličana davanja</t>
  </si>
  <si>
    <t xml:space="preserve">   12. Obveze s osnove udjela u rezultatu</t>
  </si>
  <si>
    <t xml:space="preserve">   13. Obveze po osnovi dugotrajne imovine namijenjene prodaji</t>
  </si>
  <si>
    <t xml:space="preserve">   14. Ostale kratkoročne obveze</t>
  </si>
  <si>
    <t>E) ODGOĐENO PLAĆANJE TROŠKOVA I PRIHOD BUDUĆEGA
     RAZDOBLJA</t>
  </si>
  <si>
    <r>
      <t xml:space="preserve">F) UKUPNO – PASIVA </t>
    </r>
    <r>
      <rPr>
        <sz val="9"/>
        <color indexed="62"/>
        <rFont val="Arial"/>
        <family val="2"/>
        <charset val="238"/>
      </rPr>
      <t>(AOP 067+088+095+107+122)</t>
    </r>
  </si>
  <si>
    <t>G)  IZVANBILANČNI ZAPISI</t>
  </si>
  <si>
    <t>RAČUN DOBITI I GUBITKA</t>
  </si>
  <si>
    <t xml:space="preserve">    1. Prihodi od prodaje s poduzetnicima unutar grupe</t>
  </si>
  <si>
    <t xml:space="preserve">    2. Prihodi od prodaje (izvan grupe)</t>
  </si>
  <si>
    <t xml:space="preserve">    3. Prihodi na temelju upotrebe vlastitih proizvoda, robe i usluga</t>
  </si>
  <si>
    <t xml:space="preserve">    4. Ostali poslovni prihodi s poduzetnicima unutar grupe</t>
  </si>
  <si>
    <t xml:space="preserve">    5. Ostali poslovni prihodi (izvan grupe)</t>
  </si>
  <si>
    <t xml:space="preserve">    1. Promjene vrijednosti zaliha proizvodnje u tijeku i gotovih proizvoda</t>
  </si>
  <si>
    <t xml:space="preserve">    2. Materijalni troškovi (AOP 134 do 136)</t>
  </si>
  <si>
    <t xml:space="preserve">        a) Troškovi sirovina i materijala </t>
  </si>
  <si>
    <t xml:space="preserve">        b) Troškovi prodane robe </t>
  </si>
  <si>
    <t xml:space="preserve">        c) Ostali vanjski troškovi </t>
  </si>
  <si>
    <t xml:space="preserve">   3. Troškovi osoblja (AOP 138 do 140)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</si>
  <si>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</si>
  <si>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</si>
  <si>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</si>
  <si>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</si>
  <si>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 xml:space="preserve">   5. Ostali troškovi</t>
  </si>
  <si>
    <t xml:space="preserve">   6. Vrijednosna usklađenja (AOP 144+145)</t>
  </si>
  <si>
    <t xml:space="preserve">       a) dugotrajne imovine osim financijske imovine</t>
  </si>
  <si>
    <t xml:space="preserve">       b) kratkotrajne imovine osim financijske imovine</t>
  </si>
  <si>
    <t xml:space="preserve">   7. Rezerviranja (AOP 147 do 152)</t>
  </si>
  <si>
    <t xml:space="preserve">       a) Rezerviranja za mirovine, otpremnine i slične obveze</t>
  </si>
  <si>
    <t xml:space="preserve">       b) Rezerviranja za porezne obveze</t>
  </si>
  <si>
    <t xml:space="preserve">       c) Rezerviranja za započete sudske sporove</t>
  </si>
  <si>
    <t xml:space="preserve">       d) Rezerviranja za troškove obnavljanja prirodnih bogatstava</t>
  </si>
  <si>
    <t xml:space="preserve">       e) Rezerviranja za troškove u jamstvenim rokovima</t>
  </si>
  <si>
    <t xml:space="preserve">       f) Druga rezerviranja</t>
  </si>
  <si>
    <t xml:space="preserve">   8. Ostali poslovni rashodi</t>
  </si>
  <si>
    <t xml:space="preserve">     1. Prihodi od ulaganja u udjele (dionice) poduzetnika unutar grupe</t>
  </si>
  <si>
    <t xml:space="preserve">     2. Prihodi od ulaganja u udjele (dionice) društava povezanih
         sudjelujućim interesima</t>
  </si>
  <si>
    <t xml:space="preserve">     3. Prihodi od ostalih dugotrajnih financijskih ulaganja i zajmova
         poduzetnicima unutar grupe</t>
  </si>
  <si>
    <t xml:space="preserve">     4. Ostali prihodi s osnove kamata iz odnosa s poduzetnicima unutar grupe</t>
  </si>
  <si>
    <t xml:space="preserve">     5. Tečajne razlike i ostali financijski prihodi iz odnosa s
         poduzetnicima unutar grupe</t>
  </si>
  <si>
    <t xml:space="preserve">     6. Prihodi od ostalih dugotrajnih financijskih ulaganja i zajmova</t>
  </si>
  <si>
    <t xml:space="preserve">     7. Ostali prihodi s osnove kamata</t>
  </si>
  <si>
    <t xml:space="preserve">     8. Tečajne razlike i ostali financijski prihodi</t>
  </si>
  <si>
    <t xml:space="preserve">     9. Nerealizirani dobici (prihodi) od financijske imovine</t>
  </si>
  <si>
    <t xml:space="preserve">   10. Ostali financijski prihodi</t>
  </si>
  <si>
    <t xml:space="preserve">    1. Rashodi s osnove kamata i slični rashodi s poduzetnicima unutar grupe</t>
  </si>
  <si>
    <t>2. Tečajne razlike i drugi rashodi s poduzetnicima unutar grupe</t>
  </si>
  <si>
    <t>3. Rashodi s osnove kamata i slični rashodi</t>
  </si>
  <si>
    <t>4. Tečajne razlike i drugi rashodi</t>
  </si>
  <si>
    <t>5. Nerealizirani gubici (rashodi) od financijske imovine</t>
  </si>
  <si>
    <t>6. Vrijednosna usklađenja financijske imovine (neto)</t>
  </si>
  <si>
    <t>7. Ostali financijski rashodi</t>
  </si>
  <si>
    <t>V.    UDIO U DOBITI OD DRUŠTAVA POVEZANIH SUDJELUJUĆIM
        INTERESOM</t>
  </si>
  <si>
    <t>VI.   UDIO U DOBITI OD  ZAJEDNIČKIH POTHVATA</t>
  </si>
  <si>
    <t>VII.  UDIO U GUBITKU OD DRUŠTAVA POVEZANIH SUDJELUJUĆIM
        INTERESOM</t>
  </si>
  <si>
    <t>VIII. UDIO U GUBITKU OD ZAJEDNIČKIH POTHVATA</t>
  </si>
  <si>
    <t xml:space="preserve">   1. Dobit prije oporezivanja (AOP 177-178)</t>
  </si>
  <si>
    <t xml:space="preserve">   2. Gubitak prije oporezivanja (AOP 178-177)</t>
  </si>
  <si>
    <t>XII.  POREZ NA DOBIT</t>
  </si>
  <si>
    <t xml:space="preserve">  1. Dobit razdoblja (AOP 179-182)</t>
  </si>
  <si>
    <t xml:space="preserve">  2. Gubitak razdoblja (AOP 182-179)</t>
  </si>
  <si>
    <t>PREKINUTO POSLOVANJE (popunjava poduzetnik obveznika MSFI-a samo ako ima prekinuto poslovanje)</t>
  </si>
  <si>
    <t xml:space="preserve"> 1. Dobit prekinutog poslovanja prije oporezivanja</t>
  </si>
  <si>
    <t xml:space="preserve"> 2. Gubitak prekinutog poslovanja prije oporezivanja</t>
  </si>
  <si>
    <t>XV. POREZ NA DOBIT PREKINUTOG POSLOVANJA</t>
  </si>
  <si>
    <t xml:space="preserve"> 1. Dobit prekinutog poslovanja za razdoblje (AOP 186-189)</t>
  </si>
  <si>
    <t xml:space="preserve"> 2. Gubitak prekinutog poslovanja za razdoblje (AOP 189-186)</t>
  </si>
  <si>
    <t>UKUPNO POSLOVANJE (popunjava samo poduzetnik obveznik MSFI-a koji ima prekinuto poslovanje)</t>
  </si>
  <si>
    <t xml:space="preserve"> 1. Dobit prije oporezivanja (AOP 192)</t>
  </si>
  <si>
    <t xml:space="preserve"> 2. Gubitak prije oporezivanja (AOP 192)</t>
  </si>
  <si>
    <t xml:space="preserve"> 1. Dobit razdoblja (AOP 192-195)</t>
  </si>
  <si>
    <t xml:space="preserve"> 2. Gubitak razdoblja (AOP 195-192)</t>
  </si>
  <si>
    <t>DODATAK RDG-u (popunjava poduzetnik koji sastavlja konsolidirani godišnji financijski izvještaj)</t>
  </si>
  <si>
    <t xml:space="preserve"> 1. Pripisana imateljima kapitala matice</t>
  </si>
  <si>
    <t xml:space="preserve"> 2. Pripisana manjinskom (nekontrolirajućem) interesu</t>
  </si>
  <si>
    <t>IZVJEŠTAJ O OSTALOJ SVEOBUHVATNOJ DOBITI (popunjava poduzetnik obveznik primjene MSFI-a)</t>
  </si>
  <si>
    <t xml:space="preserve">I. DOBIT ILI GUBITAK RAZDOBLJA </t>
  </si>
  <si>
    <t>1. Tečajne razlike iz preračuna inozemnog poslovanja</t>
  </si>
  <si>
    <t>2. Promjene revalorizacijskih rezervi dugotrajne materijalne i
     nematerijalne imovine</t>
  </si>
  <si>
    <t>3. Dobit ili gubitak s osnove naknadnog vrednovanja financijske
     imovine raspoložive za prodaju</t>
  </si>
  <si>
    <t>4. Dobit ili gubitak s osnove učinkovite zaštite novčanih tokova</t>
  </si>
  <si>
    <t>5. Dobit ili gubitak s osnove učinkovite zaštite neto ulaganja u inozemstvu</t>
  </si>
  <si>
    <t>6. Udio u ostaloj sveobuhvatnoj dobiti/gubitku društava povezanih
     sudjelujućim  interesom</t>
  </si>
  <si>
    <t>7. Aktuarski dobici/gubici po planovima definiranih primanja</t>
  </si>
  <si>
    <t>8. Ostale nevlasničke promjene kapitala</t>
  </si>
  <si>
    <t>III. POREZ NA OSTALU SVEOBUHVATNU DOBIT RAZDOBLJA</t>
  </si>
  <si>
    <t>DODATAK Izvještaju o  ostaloj sveobuhvatnoj dobiti (popunjava poduzetnik koji sastavlja konsolidirani izvještaj)</t>
  </si>
  <si>
    <t>1. Pripisana imateljima kapitala matice</t>
  </si>
  <si>
    <t>2. Pripisana manjinskom (nekontrolirajućem) interesu</t>
  </si>
  <si>
    <t>IZVJEŠTAJ O NOVČANOM TIJEKU - Indirektna metoda</t>
  </si>
  <si>
    <t>u razdoblju __.__.____. do __.__.____.</t>
  </si>
  <si>
    <t>Obveznik: _____________________________________________________________</t>
  </si>
  <si>
    <t>1. Dobit prije oporezivanja</t>
  </si>
  <si>
    <t>2. Usklađenja (AOP 003 do 010):</t>
  </si>
  <si>
    <t xml:space="preserve"> a) Amortizacija</t>
  </si>
  <si>
    <t xml:space="preserve"> b) Dobici i gubici od prodaje i vrijednosna usklađenja dugotrajne materijalne i nematerijalne imovine</t>
  </si>
  <si>
    <t xml:space="preserve"> c) Dobici i gubici od prodaje i nerealizirani dobici i gubici i vrijednosno usklađenje financijske imovine</t>
  </si>
  <si>
    <t xml:space="preserve"> d) Prihodi od kamata i dividendi</t>
  </si>
  <si>
    <t xml:space="preserve"> e) Rashodi od kamata</t>
  </si>
  <si>
    <t xml:space="preserve"> f) Rezerviranja</t>
  </si>
  <si>
    <t xml:space="preserve"> g) Tečajne razlike (nerealizirane)</t>
  </si>
  <si>
    <t xml:space="preserve"> h) Ostala usklađenja za nenovčane transakcije i nerealizirane dobitke i gubitke</t>
  </si>
  <si>
    <r>
      <t xml:space="preserve">I.  Povećanje ili smanjenje novčanih tokova prije promjena u radnom kapitalu </t>
    </r>
    <r>
      <rPr>
        <sz val="9"/>
        <rFont val="Arial"/>
        <family val="2"/>
        <charset val="238"/>
      </rPr>
      <t>(AOP 001+002)</t>
    </r>
  </si>
  <si>
    <t>3. Promjene u radnom kapitalu (AOP 013 do 016)</t>
  </si>
  <si>
    <t xml:space="preserve"> a) Povećanje ili smanjenje kratkoročnih obveza</t>
  </si>
  <si>
    <t xml:space="preserve"> b) Povećanje ili smanjenje kratkotrajnih potraživanja</t>
  </si>
  <si>
    <t xml:space="preserve"> c) Povećanje ili smanjenje zaliha</t>
  </si>
  <si>
    <t xml:space="preserve"> d) Ostala povećanja ili smanjenja radnog kapitala</t>
  </si>
  <si>
    <r>
      <t xml:space="preserve">II. Novac iz poslovanja </t>
    </r>
    <r>
      <rPr>
        <sz val="9"/>
        <rFont val="Arial"/>
        <family val="2"/>
        <charset val="238"/>
      </rPr>
      <t>(AOP 011+012)</t>
    </r>
  </si>
  <si>
    <t>4. Novčani izdaci za kamate</t>
  </si>
  <si>
    <t>5. Plaćeni porez na dobit</t>
  </si>
  <si>
    <r>
      <t xml:space="preserve">A) NETO NOVČANI TOKOVI OD POSLOVNIH AKTIVNOSTI </t>
    </r>
    <r>
      <rPr>
        <sz val="9"/>
        <color indexed="18"/>
        <rFont val="Arial"/>
        <family val="2"/>
        <charset val="238"/>
      </rPr>
      <t>(AOP 017 do 019)</t>
    </r>
  </si>
  <si>
    <t>1. Novčani primici od prodaje dugotrajne materijalne i nematerijalne imovine</t>
  </si>
  <si>
    <t>2. Novčani primici od prodaje financijskih instrumenata</t>
  </si>
  <si>
    <t>3. Novčani primici od kamata</t>
  </si>
  <si>
    <t>4. Novčani primici od dividendi</t>
  </si>
  <si>
    <t>5. Novačani primici s osnove povrata danih zajmova i štednih uloga</t>
  </si>
  <si>
    <t>6. Ostali novčani primici od investicijskih aktivnosti</t>
  </si>
  <si>
    <r>
      <t xml:space="preserve">III. Ukupno novčani primici od investicijskih aktivnosti </t>
    </r>
    <r>
      <rPr>
        <sz val="9"/>
        <rFont val="Arial"/>
        <family val="2"/>
        <charset val="238"/>
      </rPr>
      <t>(AOP 021 do 026)</t>
    </r>
  </si>
  <si>
    <t>1. Novčani izdaci za kupnju dugotrajne materijalne i nematerijalne imovine</t>
  </si>
  <si>
    <t>2. Novčani izdaci za stjecanje financijskih instrumenata</t>
  </si>
  <si>
    <t>3. Novačani izdaci s osnove danih zajmova i štednih uloga za razdoblje</t>
  </si>
  <si>
    <t>4. Stjecanje ovisnog društva, umanjeno za stečeni novac</t>
  </si>
  <si>
    <t>5. Ostali novčani izdaci od investicijskih aktivnosti</t>
  </si>
  <si>
    <r>
      <t xml:space="preserve">IV. Ukupno novčani izdaci od investicijskih aktivnosti </t>
    </r>
    <r>
      <rPr>
        <sz val="9"/>
        <rFont val="Arial"/>
        <family val="2"/>
        <charset val="238"/>
      </rPr>
      <t>(AOP 028 do 032)</t>
    </r>
  </si>
  <si>
    <r>
      <t xml:space="preserve">B) NETO NOVČANI TOKOVI OD INVESTICIJSKIH AKTIVNOSTI </t>
    </r>
    <r>
      <rPr>
        <sz val="9"/>
        <color indexed="18"/>
        <rFont val="Arial"/>
        <family val="2"/>
        <charset val="238"/>
      </rPr>
      <t>(AOP 027+033)</t>
    </r>
  </si>
  <si>
    <t>1. Novčani primici od povećanja temeljnog (upisanog) kapitala</t>
  </si>
  <si>
    <t>2. Novčani primici od izdavanja vlasničkih i dužničkih financijskih instrumenata</t>
  </si>
  <si>
    <t>3. Novčani primici od glavnice kredita, pozajmica i drugih posudbi</t>
  </si>
  <si>
    <t>4. Ostali novčani primici od financijskih aktivnosti</t>
  </si>
  <si>
    <r>
      <t xml:space="preserve">V. Ukupno novčani primici od financijskih aktivnosti </t>
    </r>
    <r>
      <rPr>
        <sz val="9"/>
        <rFont val="Arial"/>
        <family val="2"/>
        <charset val="238"/>
      </rPr>
      <t>(AOP 035 do 038)</t>
    </r>
  </si>
  <si>
    <t>1. Novčani izdaci za otplatu glavnice kredita, pozajmica i drugih posudbi i dužničkih financijskih instrumenata</t>
  </si>
  <si>
    <t>2. Novčani izdaci za isplatu dividendi</t>
  </si>
  <si>
    <t xml:space="preserve">3. Novčani izdaci za financijski najam </t>
  </si>
  <si>
    <t>4. Novčani izdaci za otkup vlastitih dionica i smanjenje temeljnog (upisanog) kapitala</t>
  </si>
  <si>
    <t>5. Ostali novčani izdaci od financijskih aktivnosti</t>
  </si>
  <si>
    <r>
      <t xml:space="preserve">VI. Ukupno novčani izdaci od financijskih aktivnosti </t>
    </r>
    <r>
      <rPr>
        <sz val="9"/>
        <rFont val="Arial"/>
        <family val="2"/>
        <charset val="238"/>
      </rPr>
      <t>(AOP 040 do 044)</t>
    </r>
  </si>
  <si>
    <r>
      <t xml:space="preserve">C) NETO NOVČANI TOKOVI OD FINANCIJSKIH AKTIVNOSTI </t>
    </r>
    <r>
      <rPr>
        <sz val="9"/>
        <color indexed="18"/>
        <rFont val="Arial"/>
        <family val="2"/>
        <charset val="238"/>
      </rPr>
      <t>(AOP 039+045)</t>
    </r>
  </si>
  <si>
    <t>1. Nerealizirane tečajne razlike po novcu i novčanim ekvivalentima</t>
  </si>
  <si>
    <r>
      <t xml:space="preserve">D) NETO POVEĆANJE ILI SMANJENJE NOVČANNIH TOKOVA </t>
    </r>
    <r>
      <rPr>
        <sz val="9"/>
        <color indexed="18"/>
        <rFont val="Arial"/>
        <family val="2"/>
        <charset val="238"/>
      </rPr>
      <t>(AOP 020+034+046+047)</t>
    </r>
  </si>
  <si>
    <r>
      <t xml:space="preserve">F) NOVAC I NOVČANI EKVIVALENTI NA KRAJU RAZDOBLJA </t>
    </r>
    <r>
      <rPr>
        <sz val="9"/>
        <color indexed="18"/>
        <rFont val="Arial"/>
        <family val="2"/>
        <charset val="238"/>
      </rPr>
      <t>(AOP 048+049)</t>
    </r>
  </si>
  <si>
    <t>I. POSLOVNI PRIHODI (AOP 126 do 130)</t>
  </si>
  <si>
    <t>II. POSLOVNI RASHODI (AOP 132+133+137+141+142+143+146+153)</t>
  </si>
  <si>
    <t>III. FINANCIJSKI PRIHODI (AOP 155 do 164)</t>
  </si>
  <si>
    <t>IV. FINANCIJSKI RASHODI (AOP 166 do 172)</t>
  </si>
  <si>
    <t>IX.   UKUPNI PRIHODI (AOP 125+154+173 + 174)</t>
  </si>
  <si>
    <t>X.    UKUPNI RASHODI (AOP 131+165+175 + 176)</t>
  </si>
  <si>
    <t>XI.   DOBIT ILI GUBITAK PRIJE OPOREZIVANJA (AOP 177-178)</t>
  </si>
  <si>
    <t>XIII. DOBIT ILI GUBITAK RAZDOBLJA (AOP 179-182)</t>
  </si>
  <si>
    <t>XIV. DOBIT ILI GUBITAK PREKINUTOG POSLOVANJA PRIJE
        OPOREZIVANJA (AOP 187-188)</t>
  </si>
  <si>
    <t>XVI. DOBIT ILI GUBITAK PRIJE OPOREZIVANJA (AOP 179+186)</t>
  </si>
  <si>
    <t>XVII. POREZ NA DOBIT (AOP 182+189)</t>
  </si>
  <si>
    <t>XVIII. DOBIT ILI GUBITAK RAZDOBLJA (AOP 192-195)</t>
  </si>
  <si>
    <t>XIX. DOBIT ILI GUBITAK RAZDOBLJA (AOP 200+201)</t>
  </si>
  <si>
    <t>II. OSTALA SVEOBUHVATNA DOBIT/GUBITAK PRIJE POREZA
    (AOP 204 do 211)</t>
  </si>
  <si>
    <t>IV. NETO OSTALA SVEOBUHVATNA DOBIT ILI GUBITAK (AOP 203-212)</t>
  </si>
  <si>
    <t>V. SVEOBUHVATNA DOBIT ILI GUBITAK RAZDOBLJA (AOP 202+213)</t>
  </si>
  <si>
    <t>VI. SVEOBUHVATNA DOBIT ILI GUBITAK RAZDOBLJA (AOP 216+217)</t>
  </si>
  <si>
    <t>HEP - PLIN d.o.o.</t>
  </si>
  <si>
    <t>HEP - TOPLINARSTVO d.o.o.</t>
  </si>
  <si>
    <t xml:space="preserve">HEP - TRGOVINA d.o.o. </t>
  </si>
  <si>
    <t>HEP - Energija d.o.o. Ljubljana</t>
  </si>
  <si>
    <t>HEP - OPSKRBA d.o.o.</t>
  </si>
  <si>
    <t>HEP - UPRAVLJANJE IMOVINOM d.o.o.</t>
  </si>
  <si>
    <t>HEP - ESCO d.o.o.</t>
  </si>
  <si>
    <t xml:space="preserve">HEP - NASTAVNO OBRAZOVNI CENTAR </t>
  </si>
  <si>
    <t>HEP TELEKOMUNIKACIJE d.o.o.</t>
  </si>
  <si>
    <t>PLOMIN HOLDING d.o.o.</t>
  </si>
  <si>
    <t>CS Buško Blato d.o.o.</t>
  </si>
  <si>
    <t>OSIJEK</t>
  </si>
  <si>
    <t>LJUBLJANA</t>
  </si>
  <si>
    <t>MOSTAR</t>
  </si>
  <si>
    <t>BEOGRAD</t>
  </si>
  <si>
    <t xml:space="preserve">PRIŠTINA </t>
  </si>
  <si>
    <t>VELIKA</t>
  </si>
  <si>
    <t>PLOMIN</t>
  </si>
  <si>
    <t>BUŠKO BLATO</t>
  </si>
  <si>
    <t>1643991</t>
  </si>
  <si>
    <t>4622430</t>
  </si>
  <si>
    <t>1582615</t>
  </si>
  <si>
    <t>1582623</t>
  </si>
  <si>
    <t>2178966</t>
  </si>
  <si>
    <t>2348489</t>
  </si>
  <si>
    <t>422758233009</t>
  </si>
  <si>
    <t>20326000</t>
  </si>
  <si>
    <t>70865815</t>
  </si>
  <si>
    <t>1708422</t>
  </si>
  <si>
    <t>1582003</t>
  </si>
  <si>
    <t>1632469</t>
  </si>
  <si>
    <t>1907719</t>
  </si>
  <si>
    <t>04132114</t>
  </si>
  <si>
    <t>01423851</t>
  </si>
  <si>
    <t>4281117970004</t>
  </si>
  <si>
    <t>HEP ENERGIJA d.o.o.</t>
  </si>
  <si>
    <t>NE KRŠKO d.o.o.</t>
  </si>
  <si>
    <t>KRŠKO</t>
  </si>
  <si>
    <t>BDO Croatia d.o.o.</t>
  </si>
  <si>
    <t>HEP - VHS Zaprešić d.o.o.</t>
  </si>
  <si>
    <t>081185375</t>
  </si>
  <si>
    <t>HEP - OPERATOR DISTRIBUCIJSKOG SUSTAVA d.o.o.</t>
  </si>
  <si>
    <t>03557049</t>
  </si>
  <si>
    <t xml:space="preserve">LNG HRVATSKA d.o.o. </t>
  </si>
  <si>
    <t xml:space="preserve">HEP ELEKTRA d.o.o. </t>
  </si>
  <si>
    <t>01482351</t>
  </si>
  <si>
    <t>HRVATSKI CENTAR ZA ČISTIJU PROIZVODNJU u likvidaciji</t>
  </si>
  <si>
    <t>u razdoblju 01.01. do 31.12.2018.</t>
  </si>
  <si>
    <t>HEP ENERGJIA sh.p.k.</t>
  </si>
  <si>
    <t>54930046RT4B6IZJAL08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</si>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</sst>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00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9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9"/>
      <color indexed="18"/>
      <name val="Arial"/>
      <family val="2"/>
      <charset val="238"/>
    </font>
    <font>
      <b/>
      <sz val="7"/>
      <color indexed="9"/>
      <name val="Arial"/>
      <family val="2"/>
      <charset val="238"/>
    </font>
    <font>
      <sz val="9"/>
      <color indexed="18"/>
      <name val="Arial"/>
      <family val="2"/>
      <charset val="238"/>
    </font>
    <font>
      <b/>
      <sz val="9"/>
      <color indexed="62"/>
      <name val="Arial"/>
      <family val="2"/>
      <charset val="238"/>
    </font>
    <font>
      <sz val="9"/>
      <color indexed="62"/>
      <name val="Arial"/>
      <family val="2"/>
      <charset val="238"/>
    </font>
    <font>
      <sz val="9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sz val="8"/>
      <color indexed="18"/>
      <name val="Arial"/>
      <family val="2"/>
      <charset val="238"/>
    </font>
    <font>
      <i/>
      <sz val="9"/>
      <name val="Arial"/>
      <family val="2"/>
      <charset val="238"/>
    </font>
    <font>
      <sz val="8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mediumGray">
        <fgColor indexed="22"/>
      </patternFill>
    </fill>
    <fill>
      <patternFill patternType="lightUp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64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7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>
      <alignment vertical="top"/>
    </xf>
    <xf numFmtId="0" fontId="36" fillId="0" borderId="0" applyNumberFormat="0" applyFill="0" applyBorder="0" applyAlignment="0" applyProtection="0"/>
  </cellStyleXfs>
  <cellXfs count="347">
    <xf numFmtId="0" fontId="0" fillId="0" borderId="0" xfId="0"/>
    <xf numFmtId="164" fontId="4" fillId="0" borderId="33" xfId="1" applyNumberFormat="1" applyFont="1" applyFill="1" applyBorder="1" applyAlignment="1" applyProtection="1">
      <alignment horizontal="center" vertical="center"/>
    </xf>
    <xf numFmtId="3" fontId="16" fillId="0" borderId="16" xfId="1" applyNumberFormat="1" applyFont="1" applyFill="1" applyBorder="1" applyAlignment="1" applyProtection="1">
      <alignment vertical="center"/>
    </xf>
    <xf numFmtId="0" fontId="1" fillId="0" borderId="0" xfId="1"/>
    <xf numFmtId="14" fontId="6" fillId="2" borderId="0" xfId="2" applyNumberFormat="1" applyFont="1" applyFill="1" applyBorder="1" applyAlignment="1" applyProtection="1">
      <alignment horizontal="center" vertical="center"/>
    </xf>
    <xf numFmtId="49" fontId="9" fillId="3" borderId="12" xfId="1" applyNumberFormat="1" applyFont="1" applyFill="1" applyBorder="1" applyAlignment="1" applyProtection="1">
      <alignment horizontal="center" vertical="center"/>
    </xf>
    <xf numFmtId="165" fontId="17" fillId="0" borderId="44" xfId="1" applyNumberFormat="1" applyFont="1" applyFill="1" applyBorder="1" applyAlignment="1" applyProtection="1">
      <alignment horizontal="center" vertical="center"/>
    </xf>
    <xf numFmtId="165" fontId="17" fillId="8" borderId="44" xfId="1" applyNumberFormat="1" applyFont="1" applyFill="1" applyBorder="1" applyAlignment="1" applyProtection="1">
      <alignment horizontal="center" vertical="center"/>
    </xf>
    <xf numFmtId="165" fontId="17" fillId="8" borderId="45" xfId="1" applyNumberFormat="1" applyFont="1" applyFill="1" applyBorder="1" applyAlignment="1" applyProtection="1">
      <alignment horizontal="center" vertical="center"/>
    </xf>
    <xf numFmtId="3" fontId="2" fillId="0" borderId="0" xfId="2" applyNumberFormat="1" applyFont="1" applyAlignment="1" applyProtection="1">
      <alignment wrapText="1"/>
    </xf>
    <xf numFmtId="3" fontId="2" fillId="0" borderId="0" xfId="4" applyNumberFormat="1" applyFont="1" applyProtection="1"/>
    <xf numFmtId="3" fontId="2" fillId="0" borderId="0" xfId="4" applyNumberFormat="1" applyFont="1" applyBorder="1" applyAlignment="1" applyProtection="1">
      <alignment horizontal="center" vertical="center" wrapText="1"/>
    </xf>
    <xf numFmtId="3" fontId="2" fillId="0" borderId="0" xfId="2" applyNumberFormat="1" applyFont="1" applyBorder="1" applyAlignment="1" applyProtection="1">
      <alignment wrapText="1"/>
    </xf>
    <xf numFmtId="3" fontId="9" fillId="3" borderId="41" xfId="1" applyNumberFormat="1" applyFont="1" applyFill="1" applyBorder="1" applyAlignment="1" applyProtection="1">
      <alignment horizontal="center" vertical="center" wrapText="1"/>
    </xf>
    <xf numFmtId="3" fontId="9" fillId="3" borderId="12" xfId="1" applyNumberFormat="1" applyFont="1" applyFill="1" applyBorder="1" applyAlignment="1" applyProtection="1">
      <alignment horizontal="center" vertical="center" wrapText="1"/>
    </xf>
    <xf numFmtId="3" fontId="9" fillId="3" borderId="12" xfId="1" applyNumberFormat="1" applyFont="1" applyFill="1" applyBorder="1" applyAlignment="1" applyProtection="1">
      <alignment horizontal="center" vertical="center"/>
    </xf>
    <xf numFmtId="3" fontId="9" fillId="3" borderId="13" xfId="1" applyNumberFormat="1" applyFont="1" applyFill="1" applyBorder="1" applyAlignment="1" applyProtection="1">
      <alignment horizontal="center" vertical="center"/>
    </xf>
    <xf numFmtId="3" fontId="3" fillId="0" borderId="44" xfId="1" applyNumberFormat="1" applyFont="1" applyFill="1" applyBorder="1" applyAlignment="1" applyProtection="1">
      <alignment vertical="center" shrinkToFit="1"/>
      <protection locked="0"/>
    </xf>
    <xf numFmtId="3" fontId="22" fillId="0" borderId="44" xfId="1" applyNumberFormat="1" applyFont="1" applyFill="1" applyBorder="1" applyAlignment="1" applyProtection="1">
      <alignment vertical="center" shrinkToFit="1"/>
    </xf>
    <xf numFmtId="3" fontId="22" fillId="8" borderId="44" xfId="1" applyNumberFormat="1" applyFont="1" applyFill="1" applyBorder="1" applyAlignment="1" applyProtection="1">
      <alignment vertical="center" shrinkToFit="1"/>
    </xf>
    <xf numFmtId="3" fontId="22" fillId="8" borderId="45" xfId="1" applyNumberFormat="1" applyFont="1" applyFill="1" applyBorder="1" applyAlignment="1" applyProtection="1">
      <alignment vertical="center" shrinkToFit="1"/>
    </xf>
    <xf numFmtId="3" fontId="3" fillId="7" borderId="44" xfId="1" applyNumberFormat="1" applyFont="1" applyFill="1" applyBorder="1" applyAlignment="1" applyProtection="1">
      <alignment vertical="center" shrinkToFit="1"/>
    </xf>
    <xf numFmtId="0" fontId="24" fillId="9" borderId="1" xfId="1" applyFont="1" applyFill="1" applyBorder="1"/>
    <xf numFmtId="0" fontId="1" fillId="9" borderId="32" xfId="1" applyFill="1" applyBorder="1"/>
    <xf numFmtId="0" fontId="5" fillId="9" borderId="49" xfId="1" applyFont="1" applyFill="1" applyBorder="1" applyAlignment="1">
      <alignment vertical="center"/>
    </xf>
    <xf numFmtId="0" fontId="1" fillId="9" borderId="48" xfId="1" applyFill="1" applyBorder="1"/>
    <xf numFmtId="0" fontId="27" fillId="9" borderId="47" xfId="1" applyFont="1" applyFill="1" applyBorder="1"/>
    <xf numFmtId="0" fontId="27" fillId="9" borderId="48" xfId="1" applyFont="1" applyFill="1" applyBorder="1" applyAlignment="1">
      <alignment wrapText="1"/>
    </xf>
    <xf numFmtId="0" fontId="27" fillId="9" borderId="48" xfId="1" applyFont="1" applyFill="1" applyBorder="1"/>
    <xf numFmtId="0" fontId="4" fillId="9" borderId="0" xfId="1" applyFont="1" applyFill="1" applyBorder="1" applyAlignment="1">
      <alignment vertical="center"/>
    </xf>
    <xf numFmtId="0" fontId="4" fillId="9" borderId="0" xfId="1" applyFont="1" applyFill="1" applyBorder="1" applyAlignment="1">
      <alignment horizontal="center" vertical="center"/>
    </xf>
    <xf numFmtId="0" fontId="5" fillId="9" borderId="48" xfId="1" applyFont="1" applyFill="1" applyBorder="1" applyAlignment="1">
      <alignment horizontal="center" vertical="center"/>
    </xf>
    <xf numFmtId="0" fontId="27" fillId="9" borderId="47" xfId="1" applyFont="1" applyFill="1" applyBorder="1" applyAlignment="1">
      <alignment vertical="top"/>
    </xf>
    <xf numFmtId="0" fontId="5" fillId="9" borderId="48" xfId="1" applyFont="1" applyFill="1" applyBorder="1" applyAlignment="1">
      <alignment vertical="center"/>
    </xf>
    <xf numFmtId="0" fontId="1" fillId="9" borderId="3" xfId="1" applyFill="1" applyBorder="1"/>
    <xf numFmtId="0" fontId="1" fillId="9" borderId="2" xfId="1" applyFill="1" applyBorder="1"/>
    <xf numFmtId="0" fontId="1" fillId="9" borderId="4" xfId="1" applyFill="1" applyBorder="1"/>
    <xf numFmtId="0" fontId="4" fillId="10" borderId="50" xfId="1" applyFont="1" applyFill="1" applyBorder="1" applyAlignment="1" applyProtection="1">
      <alignment horizontal="center" vertical="center"/>
      <protection locked="0"/>
    </xf>
    <xf numFmtId="0" fontId="27" fillId="9" borderId="0" xfId="1" applyFont="1" applyFill="1" applyBorder="1"/>
    <xf numFmtId="0" fontId="27" fillId="9" borderId="47" xfId="1" applyFont="1" applyFill="1" applyBorder="1" applyAlignment="1">
      <alignment wrapText="1"/>
    </xf>
    <xf numFmtId="0" fontId="27" fillId="9" borderId="0" xfId="1" applyFont="1" applyFill="1" applyBorder="1" applyAlignment="1">
      <alignment wrapText="1"/>
    </xf>
    <xf numFmtId="0" fontId="26" fillId="9" borderId="47" xfId="1" applyFont="1" applyFill="1" applyBorder="1" applyAlignment="1">
      <alignment horizontal="center" vertical="center"/>
    </xf>
    <xf numFmtId="0" fontId="26" fillId="9" borderId="0" xfId="1" applyFont="1" applyFill="1" applyBorder="1" applyAlignment="1">
      <alignment horizontal="center" vertical="center"/>
    </xf>
    <xf numFmtId="0" fontId="26" fillId="9" borderId="48" xfId="1" applyFont="1" applyFill="1" applyBorder="1" applyAlignment="1">
      <alignment horizontal="center" vertical="center"/>
    </xf>
    <xf numFmtId="0" fontId="4" fillId="9" borderId="47" xfId="1" applyFont="1" applyFill="1" applyBorder="1" applyAlignment="1">
      <alignment vertical="center" wrapText="1"/>
    </xf>
    <xf numFmtId="0" fontId="4" fillId="9" borderId="0" xfId="1" applyFont="1" applyFill="1" applyBorder="1" applyAlignment="1">
      <alignment vertical="center" wrapText="1"/>
    </xf>
    <xf numFmtId="0" fontId="28" fillId="9" borderId="0" xfId="1" applyFont="1" applyFill="1" applyBorder="1" applyAlignment="1">
      <alignment vertical="center"/>
    </xf>
    <xf numFmtId="0" fontId="27" fillId="9" borderId="0" xfId="1" applyFont="1" applyFill="1" applyBorder="1" applyAlignment="1">
      <alignment vertical="center"/>
    </xf>
    <xf numFmtId="0" fontId="27" fillId="9" borderId="48" xfId="1" applyFont="1" applyFill="1" applyBorder="1" applyAlignment="1">
      <alignment vertical="center"/>
    </xf>
    <xf numFmtId="0" fontId="5" fillId="9" borderId="0" xfId="1" applyFont="1" applyFill="1" applyBorder="1" applyAlignment="1">
      <alignment horizontal="center" vertical="center"/>
    </xf>
    <xf numFmtId="0" fontId="28" fillId="9" borderId="48" xfId="1" applyFont="1" applyFill="1" applyBorder="1" applyAlignment="1">
      <alignment vertical="center"/>
    </xf>
    <xf numFmtId="0" fontId="27" fillId="9" borderId="0" xfId="1" applyFont="1" applyFill="1" applyBorder="1" applyAlignment="1">
      <alignment vertical="top"/>
    </xf>
    <xf numFmtId="0" fontId="5" fillId="9" borderId="0" xfId="1" applyFont="1" applyFill="1" applyBorder="1" applyAlignment="1">
      <alignment horizontal="right" vertical="center" wrapText="1"/>
    </xf>
    <xf numFmtId="0" fontId="4" fillId="9" borderId="0" xfId="1" applyFont="1" applyFill="1" applyBorder="1" applyAlignment="1">
      <alignment horizontal="right" vertical="center" wrapText="1"/>
    </xf>
    <xf numFmtId="14" fontId="4" fillId="11" borderId="0" xfId="1" applyNumberFormat="1" applyFont="1" applyFill="1" applyBorder="1" applyAlignment="1" applyProtection="1">
      <alignment horizontal="center" vertical="center"/>
      <protection locked="0"/>
    </xf>
    <xf numFmtId="14" fontId="4" fillId="12" borderId="0" xfId="1" applyNumberFormat="1" applyFont="1" applyFill="1" applyBorder="1" applyAlignment="1" applyProtection="1">
      <alignment horizontal="center" vertical="center"/>
      <protection locked="0"/>
    </xf>
    <xf numFmtId="0" fontId="29" fillId="9" borderId="0" xfId="1" applyFont="1" applyFill="1" applyBorder="1" applyAlignment="1"/>
    <xf numFmtId="0" fontId="30" fillId="9" borderId="0" xfId="1" applyFont="1" applyFill="1" applyBorder="1" applyAlignment="1">
      <alignment vertical="center"/>
    </xf>
    <xf numFmtId="0" fontId="31" fillId="9" borderId="48" xfId="1" applyFont="1" applyFill="1" applyBorder="1" applyAlignment="1">
      <alignment vertical="center"/>
    </xf>
    <xf numFmtId="0" fontId="33" fillId="9" borderId="0" xfId="1" applyFont="1" applyFill="1" applyBorder="1" applyAlignment="1">
      <alignment vertical="center"/>
    </xf>
    <xf numFmtId="0" fontId="34" fillId="9" borderId="0" xfId="1" applyFont="1" applyFill="1" applyBorder="1" applyAlignment="1">
      <alignment vertical="center"/>
    </xf>
    <xf numFmtId="0" fontId="32" fillId="9" borderId="48" xfId="1" applyFont="1" applyFill="1" applyBorder="1" applyAlignment="1">
      <alignment vertical="center"/>
    </xf>
    <xf numFmtId="0" fontId="29" fillId="9" borderId="48" xfId="1" applyFont="1" applyFill="1" applyBorder="1"/>
    <xf numFmtId="49" fontId="4" fillId="10" borderId="50" xfId="1" applyNumberFormat="1" applyFont="1" applyFill="1" applyBorder="1" applyAlignment="1" applyProtection="1">
      <alignment horizontal="center" vertical="center"/>
      <protection locked="0"/>
    </xf>
    <xf numFmtId="1" fontId="4" fillId="10" borderId="50" xfId="1" applyNumberFormat="1" applyFont="1" applyFill="1" applyBorder="1" applyAlignment="1" applyProtection="1">
      <alignment horizontal="center" vertical="center"/>
      <protection locked="0"/>
    </xf>
    <xf numFmtId="0" fontId="4" fillId="10" borderId="50" xfId="1" applyFont="1" applyFill="1" applyBorder="1" applyAlignment="1" applyProtection="1">
      <alignment horizontal="center" vertical="center"/>
    </xf>
    <xf numFmtId="0" fontId="4" fillId="3" borderId="18" xfId="1" applyFont="1" applyFill="1" applyBorder="1" applyAlignment="1" applyProtection="1">
      <alignment horizontal="center" vertical="center" wrapText="1"/>
    </xf>
    <xf numFmtId="0" fontId="17" fillId="3" borderId="17" xfId="1" applyFont="1" applyFill="1" applyBorder="1" applyAlignment="1" applyProtection="1">
      <alignment horizontal="center" vertical="center"/>
    </xf>
    <xf numFmtId="3" fontId="17" fillId="3" borderId="17" xfId="1" applyNumberFormat="1" applyFont="1" applyFill="1" applyBorder="1" applyAlignment="1" applyProtection="1">
      <alignment horizontal="center" vertical="center" wrapText="1"/>
    </xf>
    <xf numFmtId="3" fontId="3" fillId="0" borderId="51" xfId="1" applyNumberFormat="1" applyFont="1" applyFill="1" applyBorder="1" applyAlignment="1" applyProtection="1">
      <alignment vertical="center"/>
      <protection locked="0"/>
    </xf>
    <xf numFmtId="3" fontId="3" fillId="0" borderId="51" xfId="1" applyNumberFormat="1" applyFont="1" applyFill="1" applyBorder="1" applyAlignment="1" applyProtection="1">
      <alignment vertical="center"/>
      <protection locked="0" hidden="1"/>
    </xf>
    <xf numFmtId="3" fontId="17" fillId="3" borderId="19" xfId="1" applyNumberFormat="1" applyFont="1" applyFill="1" applyBorder="1" applyAlignment="1" applyProtection="1">
      <alignment horizontal="center" vertical="center" wrapText="1"/>
    </xf>
    <xf numFmtId="3" fontId="17" fillId="3" borderId="18" xfId="1" applyNumberFormat="1" applyFont="1" applyFill="1" applyBorder="1" applyAlignment="1" applyProtection="1">
      <alignment horizontal="center" vertical="center" wrapText="1"/>
    </xf>
    <xf numFmtId="3" fontId="5" fillId="0" borderId="16" xfId="1" applyNumberFormat="1" applyFont="1" applyFill="1" applyBorder="1" applyAlignment="1" applyProtection="1">
      <alignment horizontal="right" vertical="center" shrinkToFit="1"/>
      <protection locked="0"/>
    </xf>
    <xf numFmtId="0" fontId="4" fillId="3" borderId="18" xfId="4" applyFont="1" applyFill="1" applyBorder="1" applyAlignment="1" applyProtection="1">
      <alignment horizontal="center" vertical="center" wrapText="1"/>
    </xf>
    <xf numFmtId="0" fontId="17" fillId="3" borderId="17" xfId="4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8" borderId="14" xfId="1" applyNumberFormat="1" applyFont="1" applyFill="1" applyBorder="1" applyAlignment="1" applyProtection="1">
      <alignment horizontal="center" vertical="center"/>
    </xf>
    <xf numFmtId="3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3" fontId="16" fillId="8" borderId="15" xfId="1" applyNumberFormat="1" applyFont="1" applyFill="1" applyBorder="1" applyAlignment="1" applyProtection="1">
      <alignment horizontal="right" vertical="center" shrinkToFit="1"/>
    </xf>
    <xf numFmtId="3" fontId="16" fillId="8" borderId="14" xfId="1" applyNumberFormat="1" applyFont="1" applyFill="1" applyBorder="1" applyAlignment="1" applyProtection="1">
      <alignment horizontal="right" vertical="center" shrinkToFit="1"/>
    </xf>
    <xf numFmtId="3" fontId="16" fillId="8" borderId="16" xfId="1" applyNumberFormat="1" applyFont="1" applyFill="1" applyBorder="1" applyAlignment="1" applyProtection="1">
      <alignment horizontal="right" vertical="center" shrinkToFit="1"/>
    </xf>
    <xf numFmtId="3" fontId="16" fillId="9" borderId="15" xfId="1" applyNumberFormat="1" applyFont="1" applyFill="1" applyBorder="1" applyAlignment="1" applyProtection="1">
      <alignment horizontal="right" vertical="center" shrinkToFit="1"/>
      <protection locked="0"/>
    </xf>
    <xf numFmtId="3" fontId="5" fillId="0" borderId="16" xfId="1" applyNumberFormat="1" applyFont="1" applyFill="1" applyBorder="1" applyAlignment="1" applyProtection="1">
      <alignment vertical="center"/>
      <protection locked="0"/>
    </xf>
    <xf numFmtId="3" fontId="16" fillId="8" borderId="15" xfId="1" applyNumberFormat="1" applyFont="1" applyFill="1" applyBorder="1" applyAlignment="1" applyProtection="1">
      <alignment horizontal="right" vertical="center" shrinkToFit="1"/>
      <protection locked="0"/>
    </xf>
    <xf numFmtId="3" fontId="16" fillId="8" borderId="16" xfId="1" applyNumberFormat="1" applyFont="1" applyFill="1" applyBorder="1" applyAlignment="1" applyProtection="1">
      <alignment horizontal="right" vertical="center" shrinkToFit="1"/>
      <protection locked="0"/>
    </xf>
    <xf numFmtId="4" fontId="17" fillId="3" borderId="18" xfId="4" applyNumberFormat="1" applyFont="1" applyFill="1" applyBorder="1" applyAlignment="1" applyProtection="1">
      <alignment horizontal="center" vertical="center" wrapText="1"/>
    </xf>
    <xf numFmtId="164" fontId="4" fillId="8" borderId="15" xfId="1" applyNumberFormat="1" applyFont="1" applyFill="1" applyBorder="1" applyAlignment="1" applyProtection="1">
      <alignment horizontal="center" vertical="center"/>
    </xf>
    <xf numFmtId="164" fontId="4" fillId="8" borderId="16" xfId="1" applyNumberFormat="1" applyFont="1" applyFill="1" applyBorder="1" applyAlignment="1" applyProtection="1">
      <alignment horizontal="center" vertical="center"/>
    </xf>
    <xf numFmtId="3" fontId="17" fillId="3" borderId="17" xfId="4" applyNumberFormat="1" applyFont="1" applyFill="1" applyBorder="1" applyAlignment="1" applyProtection="1">
      <alignment horizontal="center" vertical="center" wrapText="1"/>
    </xf>
    <xf numFmtId="164" fontId="4" fillId="9" borderId="33" xfId="1" applyNumberFormat="1" applyFont="1" applyFill="1" applyBorder="1" applyAlignment="1" applyProtection="1">
      <alignment horizontal="center" vertical="center"/>
    </xf>
    <xf numFmtId="164" fontId="4" fillId="9" borderId="15" xfId="1" applyNumberFormat="1" applyFont="1" applyFill="1" applyBorder="1" applyAlignment="1" applyProtection="1">
      <alignment horizontal="center" vertical="center"/>
    </xf>
    <xf numFmtId="3" fontId="17" fillId="3" borderId="18" xfId="4" applyNumberFormat="1" applyFont="1" applyFill="1" applyBorder="1" applyAlignment="1" applyProtection="1">
      <alignment horizontal="center" vertical="center" wrapText="1"/>
    </xf>
    <xf numFmtId="3" fontId="5" fillId="0" borderId="33" xfId="1" applyNumberFormat="1" applyFont="1" applyFill="1" applyBorder="1" applyAlignment="1" applyProtection="1">
      <alignment horizontal="right" vertical="center"/>
      <protection locked="0"/>
    </xf>
    <xf numFmtId="3" fontId="16" fillId="8" borderId="15" xfId="1" applyNumberFormat="1" applyFont="1" applyFill="1" applyBorder="1" applyAlignment="1" applyProtection="1">
      <alignment horizontal="right" vertical="center"/>
    </xf>
    <xf numFmtId="3" fontId="5" fillId="0" borderId="15" xfId="1" applyNumberFormat="1" applyFont="1" applyFill="1" applyBorder="1" applyAlignment="1" applyProtection="1">
      <alignment horizontal="right" vertical="center"/>
      <protection locked="0"/>
    </xf>
    <xf numFmtId="3" fontId="16" fillId="8" borderId="16" xfId="1" applyNumberFormat="1" applyFont="1" applyFill="1" applyBorder="1" applyAlignment="1" applyProtection="1">
      <alignment horizontal="right" vertical="center"/>
    </xf>
    <xf numFmtId="3" fontId="5" fillId="0" borderId="33" xfId="1" applyNumberFormat="1" applyFont="1" applyFill="1" applyBorder="1" applyAlignment="1" applyProtection="1">
      <alignment vertical="center"/>
      <protection locked="0"/>
    </xf>
    <xf numFmtId="3" fontId="5" fillId="0" borderId="15" xfId="1" applyNumberFormat="1" applyFont="1" applyFill="1" applyBorder="1" applyAlignment="1" applyProtection="1">
      <alignment vertical="center"/>
      <protection locked="0"/>
    </xf>
    <xf numFmtId="3" fontId="16" fillId="8" borderId="15" xfId="1" applyNumberFormat="1" applyFont="1" applyFill="1" applyBorder="1" applyAlignment="1" applyProtection="1">
      <alignment vertical="center"/>
    </xf>
    <xf numFmtId="3" fontId="16" fillId="8" borderId="16" xfId="1" applyNumberFormat="1" applyFont="1" applyFill="1" applyBorder="1" applyAlignment="1" applyProtection="1">
      <alignment vertical="center"/>
    </xf>
    <xf numFmtId="3" fontId="16" fillId="8" borderId="50" xfId="1" applyNumberFormat="1" applyFont="1" applyFill="1" applyBorder="1" applyAlignment="1" applyProtection="1">
      <alignment vertical="center"/>
    </xf>
    <xf numFmtId="3" fontId="2" fillId="0" borderId="47" xfId="1" applyNumberFormat="1" applyFont="1" applyFill="1" applyBorder="1" applyAlignment="1" applyProtection="1">
      <alignment vertical="center"/>
      <protection locked="0"/>
    </xf>
    <xf numFmtId="3" fontId="2" fillId="0" borderId="52" xfId="1" applyNumberFormat="1" applyFont="1" applyFill="1" applyBorder="1" applyAlignment="1" applyProtection="1">
      <alignment vertical="center"/>
      <protection locked="0"/>
    </xf>
    <xf numFmtId="3" fontId="2" fillId="0" borderId="49" xfId="1" applyNumberFormat="1" applyFont="1" applyFill="1" applyBorder="1" applyAlignment="1" applyProtection="1">
      <alignment vertical="center"/>
      <protection locked="0"/>
    </xf>
    <xf numFmtId="3" fontId="35" fillId="0" borderId="47" xfId="1" applyNumberFormat="1" applyFont="1" applyFill="1" applyBorder="1" applyAlignment="1" applyProtection="1">
      <alignment vertical="center"/>
      <protection locked="0"/>
    </xf>
    <xf numFmtId="3" fontId="35" fillId="0" borderId="49" xfId="1" applyNumberFormat="1" applyFont="1" applyFill="1" applyBorder="1" applyAlignment="1" applyProtection="1">
      <alignment vertical="center"/>
      <protection locked="0"/>
    </xf>
    <xf numFmtId="3" fontId="2" fillId="0" borderId="3" xfId="1" applyNumberFormat="1" applyFont="1" applyFill="1" applyBorder="1" applyAlignment="1" applyProtection="1">
      <alignment vertical="center"/>
      <protection locked="0"/>
    </xf>
    <xf numFmtId="3" fontId="2" fillId="0" borderId="50" xfId="1" applyNumberFormat="1" applyFont="1" applyFill="1" applyBorder="1" applyAlignment="1" applyProtection="1">
      <alignment vertical="center"/>
      <protection locked="0"/>
    </xf>
    <xf numFmtId="0" fontId="4" fillId="10" borderId="2" xfId="1" applyFont="1" applyFill="1" applyBorder="1" applyAlignment="1" applyProtection="1">
      <alignment horizontal="center" vertical="center"/>
      <protection locked="0"/>
    </xf>
    <xf numFmtId="0" fontId="4" fillId="10" borderId="3" xfId="1" applyFont="1" applyFill="1" applyBorder="1" applyAlignment="1" applyProtection="1">
      <alignment vertical="center"/>
    </xf>
    <xf numFmtId="0" fontId="4" fillId="10" borderId="2" xfId="1" applyFont="1" applyFill="1" applyBorder="1" applyAlignment="1" applyProtection="1">
      <alignment vertical="center"/>
    </xf>
    <xf numFmtId="0" fontId="4" fillId="10" borderId="4" xfId="1" applyFont="1" applyFill="1" applyBorder="1" applyAlignment="1" applyProtection="1">
      <alignment vertical="center"/>
    </xf>
    <xf numFmtId="3" fontId="4" fillId="10" borderId="50" xfId="1" applyNumberFormat="1" applyFont="1" applyFill="1" applyBorder="1" applyAlignment="1" applyProtection="1">
      <alignment horizontal="center" vertical="center"/>
      <protection locked="0"/>
    </xf>
    <xf numFmtId="49" fontId="4" fillId="10" borderId="4" xfId="1" applyNumberFormat="1" applyFont="1" applyFill="1" applyBorder="1" applyAlignment="1" applyProtection="1">
      <alignment horizontal="center" vertical="center"/>
      <protection locked="0"/>
    </xf>
    <xf numFmtId="49" fontId="4" fillId="10" borderId="50" xfId="1" applyNumberFormat="1" applyFont="1" applyFill="1" applyBorder="1" applyAlignment="1" applyProtection="1">
      <alignment horizontal="center" vertical="center"/>
    </xf>
    <xf numFmtId="0" fontId="27" fillId="9" borderId="0" xfId="1" applyFont="1" applyFill="1" applyBorder="1"/>
    <xf numFmtId="0" fontId="27" fillId="9" borderId="0" xfId="1" applyFont="1" applyFill="1" applyBorder="1" applyAlignment="1">
      <alignment vertical="top"/>
    </xf>
    <xf numFmtId="0" fontId="8" fillId="0" borderId="0" xfId="2" applyFont="1" applyFill="1" applyBorder="1" applyAlignment="1" applyProtection="1">
      <alignment horizontal="center" vertical="center" wrapText="1"/>
    </xf>
    <xf numFmtId="0" fontId="2" fillId="0" borderId="0" xfId="4" applyFont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4" fillId="10" borderId="3" xfId="1" applyFont="1" applyFill="1" applyBorder="1" applyAlignment="1" applyProtection="1">
      <alignment vertical="center"/>
    </xf>
    <xf numFmtId="0" fontId="4" fillId="10" borderId="2" xfId="1" applyFont="1" applyFill="1" applyBorder="1" applyAlignment="1" applyProtection="1">
      <alignment vertical="center"/>
    </xf>
    <xf numFmtId="0" fontId="4" fillId="10" borderId="4" xfId="1" applyFont="1" applyFill="1" applyBorder="1" applyAlignment="1" applyProtection="1">
      <alignment vertical="center"/>
    </xf>
    <xf numFmtId="0" fontId="4" fillId="10" borderId="3" xfId="1" applyFont="1" applyFill="1" applyBorder="1" applyAlignment="1" applyProtection="1">
      <alignment horizontal="center" vertical="center"/>
      <protection locked="0"/>
    </xf>
    <xf numFmtId="0" fontId="4" fillId="10" borderId="2" xfId="1" applyFont="1" applyFill="1" applyBorder="1" applyAlignment="1" applyProtection="1">
      <alignment horizontal="center" vertical="center"/>
      <protection locked="0"/>
    </xf>
    <xf numFmtId="0" fontId="4" fillId="10" borderId="4" xfId="1" applyFont="1" applyFill="1" applyBorder="1" applyAlignment="1" applyProtection="1">
      <alignment horizontal="center" vertical="center"/>
      <protection locked="0"/>
    </xf>
    <xf numFmtId="0" fontId="27" fillId="9" borderId="1" xfId="1" applyFont="1" applyFill="1" applyBorder="1" applyAlignment="1">
      <alignment vertical="top"/>
    </xf>
    <xf numFmtId="0" fontId="27" fillId="9" borderId="0" xfId="1" applyFont="1" applyFill="1" applyBorder="1"/>
    <xf numFmtId="0" fontId="5" fillId="9" borderId="1" xfId="1" applyFont="1" applyFill="1" applyBorder="1" applyAlignment="1">
      <alignment horizontal="left" vertical="center" wrapText="1"/>
    </xf>
    <xf numFmtId="0" fontId="5" fillId="9" borderId="47" xfId="1" applyFont="1" applyFill="1" applyBorder="1" applyAlignment="1">
      <alignment horizontal="right" vertical="center" wrapText="1"/>
    </xf>
    <xf numFmtId="0" fontId="5" fillId="9" borderId="48" xfId="1" applyFont="1" applyFill="1" applyBorder="1" applyAlignment="1">
      <alignment horizontal="right" vertical="center" wrapText="1"/>
    </xf>
    <xf numFmtId="0" fontId="4" fillId="10" borderId="3" xfId="1" applyFont="1" applyFill="1" applyBorder="1" applyAlignment="1" applyProtection="1">
      <alignment vertical="center"/>
      <protection locked="0"/>
    </xf>
    <xf numFmtId="0" fontId="4" fillId="10" borderId="2" xfId="1" applyFont="1" applyFill="1" applyBorder="1" applyAlignment="1" applyProtection="1">
      <alignment vertical="center"/>
      <protection locked="0"/>
    </xf>
    <xf numFmtId="0" fontId="4" fillId="10" borderId="4" xfId="1" applyFont="1" applyFill="1" applyBorder="1" applyAlignment="1" applyProtection="1">
      <alignment vertical="center"/>
      <protection locked="0"/>
    </xf>
    <xf numFmtId="0" fontId="5" fillId="9" borderId="47" xfId="1" applyFont="1" applyFill="1" applyBorder="1" applyAlignment="1">
      <alignment horizontal="left" vertical="center"/>
    </xf>
    <xf numFmtId="0" fontId="5" fillId="9" borderId="48" xfId="1" applyFont="1" applyFill="1" applyBorder="1" applyAlignment="1">
      <alignment horizontal="left" vertical="center"/>
    </xf>
    <xf numFmtId="0" fontId="27" fillId="9" borderId="0" xfId="1" applyFont="1" applyFill="1" applyBorder="1" applyAlignment="1">
      <alignment vertical="top"/>
    </xf>
    <xf numFmtId="0" fontId="5" fillId="9" borderId="47" xfId="1" applyFont="1" applyFill="1" applyBorder="1" applyAlignment="1">
      <alignment horizontal="center" vertical="center"/>
    </xf>
    <xf numFmtId="0" fontId="5" fillId="9" borderId="0" xfId="1" applyFont="1" applyFill="1" applyBorder="1" applyAlignment="1">
      <alignment horizontal="center" vertical="center"/>
    </xf>
    <xf numFmtId="0" fontId="4" fillId="2" borderId="3" xfId="5" applyFont="1" applyFill="1" applyBorder="1" applyAlignment="1" applyProtection="1">
      <alignment horizontal="left" vertical="center"/>
      <protection locked="0" hidden="1"/>
    </xf>
    <xf numFmtId="0" fontId="5" fillId="0" borderId="2" xfId="5" applyFont="1" applyBorder="1" applyAlignment="1" applyProtection="1">
      <alignment horizontal="left"/>
      <protection locked="0"/>
    </xf>
    <xf numFmtId="0" fontId="5" fillId="0" borderId="4" xfId="5" applyFont="1" applyBorder="1" applyAlignment="1" applyProtection="1">
      <alignment horizontal="left"/>
      <protection locked="0"/>
    </xf>
    <xf numFmtId="0" fontId="4" fillId="10" borderId="3" xfId="1" applyFont="1" applyFill="1" applyBorder="1" applyAlignment="1" applyProtection="1">
      <alignment horizontal="left" vertical="center"/>
      <protection locked="0"/>
    </xf>
    <xf numFmtId="0" fontId="4" fillId="10" borderId="2" xfId="1" applyFont="1" applyFill="1" applyBorder="1" applyAlignment="1" applyProtection="1">
      <alignment horizontal="left" vertical="center"/>
      <protection locked="0"/>
    </xf>
    <xf numFmtId="0" fontId="4" fillId="10" borderId="4" xfId="1" applyFont="1" applyFill="1" applyBorder="1" applyAlignment="1" applyProtection="1">
      <alignment horizontal="left" vertical="center"/>
      <protection locked="0"/>
    </xf>
    <xf numFmtId="0" fontId="5" fillId="9" borderId="47" xfId="1" applyFont="1" applyFill="1" applyBorder="1" applyAlignment="1">
      <alignment horizontal="right" vertical="center"/>
    </xf>
    <xf numFmtId="0" fontId="5" fillId="9" borderId="0" xfId="1" applyFont="1" applyFill="1" applyBorder="1" applyAlignment="1">
      <alignment horizontal="right" vertical="center"/>
    </xf>
    <xf numFmtId="0" fontId="28" fillId="9" borderId="0" xfId="1" applyFont="1" applyFill="1" applyBorder="1" applyAlignment="1">
      <alignment vertical="center"/>
    </xf>
    <xf numFmtId="0" fontId="32" fillId="9" borderId="0" xfId="1" applyFont="1" applyFill="1" applyBorder="1" applyAlignment="1">
      <alignment vertical="center"/>
    </xf>
    <xf numFmtId="0" fontId="32" fillId="9" borderId="48" xfId="1" applyFont="1" applyFill="1" applyBorder="1" applyAlignment="1">
      <alignment vertical="center"/>
    </xf>
    <xf numFmtId="0" fontId="5" fillId="9" borderId="0" xfId="1" applyFont="1" applyFill="1" applyBorder="1" applyAlignment="1">
      <alignment vertical="center"/>
    </xf>
    <xf numFmtId="0" fontId="36" fillId="10" borderId="3" xfId="6" applyFill="1" applyBorder="1" applyProtection="1">
      <protection locked="0"/>
    </xf>
    <xf numFmtId="0" fontId="27" fillId="10" borderId="2" xfId="1" applyFont="1" applyFill="1" applyBorder="1" applyProtection="1">
      <protection locked="0"/>
    </xf>
    <xf numFmtId="0" fontId="27" fillId="10" borderId="4" xfId="1" applyFont="1" applyFill="1" applyBorder="1" applyProtection="1">
      <protection locked="0"/>
    </xf>
    <xf numFmtId="0" fontId="27" fillId="9" borderId="0" xfId="1" applyFont="1" applyFill="1" applyBorder="1" applyAlignment="1">
      <alignment vertical="center"/>
    </xf>
    <xf numFmtId="0" fontId="27" fillId="9" borderId="48" xfId="1" applyFont="1" applyFill="1" applyBorder="1" applyAlignment="1">
      <alignment vertical="center"/>
    </xf>
    <xf numFmtId="0" fontId="27" fillId="10" borderId="3" xfId="1" applyFont="1" applyFill="1" applyBorder="1" applyProtection="1">
      <protection locked="0"/>
    </xf>
    <xf numFmtId="49" fontId="4" fillId="10" borderId="3" xfId="1" applyNumberFormat="1" applyFont="1" applyFill="1" applyBorder="1" applyAlignment="1" applyProtection="1">
      <alignment horizontal="center" vertical="center"/>
      <protection locked="0"/>
    </xf>
    <xf numFmtId="49" fontId="4" fillId="10" borderId="4" xfId="1" applyNumberFormat="1" applyFont="1" applyFill="1" applyBorder="1" applyAlignment="1" applyProtection="1">
      <alignment horizontal="center" vertical="center"/>
      <protection locked="0"/>
    </xf>
    <xf numFmtId="0" fontId="5" fillId="9" borderId="47" xfId="1" applyFont="1" applyFill="1" applyBorder="1" applyAlignment="1">
      <alignment horizontal="center" vertical="center" wrapText="1"/>
    </xf>
    <xf numFmtId="0" fontId="5" fillId="9" borderId="0" xfId="1" applyFont="1" applyFill="1" applyBorder="1" applyAlignment="1">
      <alignment horizontal="center" vertical="center" wrapText="1"/>
    </xf>
    <xf numFmtId="0" fontId="5" fillId="9" borderId="48" xfId="1" applyFont="1" applyFill="1" applyBorder="1" applyAlignment="1">
      <alignment horizontal="center" vertical="center" wrapText="1"/>
    </xf>
    <xf numFmtId="0" fontId="28" fillId="9" borderId="47" xfId="1" applyFont="1" applyFill="1" applyBorder="1" applyAlignment="1">
      <alignment vertical="center"/>
    </xf>
    <xf numFmtId="0" fontId="27" fillId="9" borderId="47" xfId="1" applyFont="1" applyFill="1" applyBorder="1" applyAlignment="1">
      <alignment wrapText="1"/>
    </xf>
    <xf numFmtId="0" fontId="27" fillId="9" borderId="0" xfId="1" applyFont="1" applyFill="1" applyBorder="1" applyAlignment="1">
      <alignment wrapText="1"/>
    </xf>
    <xf numFmtId="0" fontId="23" fillId="9" borderId="31" xfId="1" applyFont="1" applyFill="1" applyBorder="1" applyAlignment="1">
      <alignment vertical="center"/>
    </xf>
    <xf numFmtId="0" fontId="23" fillId="9" borderId="1" xfId="1" applyFont="1" applyFill="1" applyBorder="1" applyAlignment="1">
      <alignment vertical="center"/>
    </xf>
    <xf numFmtId="0" fontId="26" fillId="9" borderId="47" xfId="1" applyFont="1" applyFill="1" applyBorder="1" applyAlignment="1">
      <alignment horizontal="center" vertical="center"/>
    </xf>
    <xf numFmtId="0" fontId="26" fillId="9" borderId="0" xfId="1" applyFont="1" applyFill="1" applyBorder="1" applyAlignment="1">
      <alignment horizontal="center" vertical="center"/>
    </xf>
    <xf numFmtId="0" fontId="26" fillId="9" borderId="48" xfId="1" applyFont="1" applyFill="1" applyBorder="1" applyAlignment="1">
      <alignment horizontal="center" vertical="center"/>
    </xf>
    <xf numFmtId="0" fontId="4" fillId="9" borderId="47" xfId="1" applyFont="1" applyFill="1" applyBorder="1" applyAlignment="1">
      <alignment vertical="center" wrapText="1"/>
    </xf>
    <xf numFmtId="0" fontId="4" fillId="9" borderId="0" xfId="1" applyFont="1" applyFill="1" applyBorder="1" applyAlignment="1">
      <alignment vertical="center" wrapText="1"/>
    </xf>
    <xf numFmtId="14" fontId="4" fillId="10" borderId="3" xfId="1" applyNumberFormat="1" applyFont="1" applyFill="1" applyBorder="1" applyAlignment="1" applyProtection="1">
      <alignment horizontal="center" vertical="center"/>
      <protection locked="0"/>
    </xf>
    <xf numFmtId="14" fontId="4" fillId="10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4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48" xfId="1" applyFont="1" applyFill="1" applyBorder="1" applyAlignment="1">
      <alignment horizontal="center" vertical="center" wrapText="1"/>
    </xf>
    <xf numFmtId="0" fontId="27" fillId="9" borderId="0" xfId="1" applyFont="1" applyFill="1" applyBorder="1" applyAlignment="1">
      <alignment vertical="center" wrapText="1"/>
    </xf>
    <xf numFmtId="0" fontId="25" fillId="9" borderId="47" xfId="1" applyFont="1" applyFill="1" applyBorder="1" applyAlignment="1">
      <alignment horizontal="center" vertical="center" wrapText="1"/>
    </xf>
    <xf numFmtId="0" fontId="25" fillId="9" borderId="0" xfId="1" applyFont="1" applyFill="1" applyBorder="1" applyAlignment="1">
      <alignment horizontal="center" vertical="center" wrapText="1"/>
    </xf>
    <xf numFmtId="0" fontId="3" fillId="9" borderId="0" xfId="1" applyFont="1" applyFill="1" applyBorder="1" applyAlignment="1">
      <alignment horizontal="right" vertical="center" wrapText="1"/>
    </xf>
    <xf numFmtId="0" fontId="3" fillId="9" borderId="48" xfId="1" applyFont="1" applyFill="1" applyBorder="1" applyAlignment="1">
      <alignment horizontal="right" vertical="center" wrapText="1"/>
    </xf>
    <xf numFmtId="0" fontId="5" fillId="9" borderId="6" xfId="1" applyFont="1" applyFill="1" applyBorder="1" applyAlignment="1">
      <alignment horizontal="left" vertical="center" wrapText="1"/>
    </xf>
    <xf numFmtId="0" fontId="5" fillId="9" borderId="1" xfId="1" applyFont="1" applyFill="1" applyBorder="1" applyAlignment="1">
      <alignment vertical="center"/>
    </xf>
    <xf numFmtId="49" fontId="4" fillId="10" borderId="3" xfId="1" applyNumberFormat="1" applyFont="1" applyFill="1" applyBorder="1" applyAlignment="1" applyProtection="1">
      <alignment vertical="center"/>
      <protection locked="0"/>
    </xf>
    <xf numFmtId="49" fontId="4" fillId="10" borderId="2" xfId="1" applyNumberFormat="1" applyFont="1" applyFill="1" applyBorder="1" applyAlignment="1" applyProtection="1">
      <alignment vertical="center"/>
      <protection locked="0"/>
    </xf>
    <xf numFmtId="49" fontId="4" fillId="10" borderId="4" xfId="1" applyNumberFormat="1" applyFont="1" applyFill="1" applyBorder="1" applyAlignment="1" applyProtection="1">
      <alignment vertical="center"/>
      <protection locked="0"/>
    </xf>
    <xf numFmtId="0" fontId="27" fillId="9" borderId="47" xfId="1" applyFont="1" applyFill="1" applyBorder="1"/>
    <xf numFmtId="0" fontId="5" fillId="9" borderId="48" xfId="1" applyFont="1" applyFill="1" applyBorder="1" applyAlignment="1">
      <alignment horizontal="center" vertical="center"/>
    </xf>
    <xf numFmtId="0" fontId="36" fillId="10" borderId="3" xfId="6" applyFill="1" applyBorder="1" applyAlignment="1" applyProtection="1">
      <alignment vertical="center"/>
      <protection locked="0"/>
    </xf>
    <xf numFmtId="0" fontId="36" fillId="10" borderId="2" xfId="6" applyFill="1" applyBorder="1" applyAlignment="1" applyProtection="1">
      <alignment vertical="center"/>
      <protection locked="0"/>
    </xf>
    <xf numFmtId="0" fontId="36" fillId="10" borderId="4" xfId="6" applyFill="1" applyBorder="1" applyAlignment="1" applyProtection="1">
      <alignment vertical="center"/>
      <protection locked="0"/>
    </xf>
    <xf numFmtId="0" fontId="27" fillId="9" borderId="1" xfId="1" applyFont="1" applyFill="1" applyBorder="1"/>
    <xf numFmtId="0" fontId="5" fillId="9" borderId="0" xfId="1" applyFont="1" applyFill="1" applyBorder="1" applyAlignment="1">
      <alignment horizontal="right" vertical="center" wrapText="1"/>
    </xf>
    <xf numFmtId="0" fontId="27" fillId="10" borderId="3" xfId="1" applyFont="1" applyFill="1" applyBorder="1" applyAlignment="1" applyProtection="1">
      <alignment vertical="center"/>
      <protection locked="0"/>
    </xf>
    <xf numFmtId="0" fontId="27" fillId="10" borderId="2" xfId="1" applyFont="1" applyFill="1" applyBorder="1" applyAlignment="1" applyProtection="1">
      <alignment vertical="center"/>
      <protection locked="0"/>
    </xf>
    <xf numFmtId="0" fontId="27" fillId="10" borderId="4" xfId="1" applyFont="1" applyFill="1" applyBorder="1" applyAlignment="1" applyProtection="1">
      <alignment vertical="center"/>
      <protection locked="0"/>
    </xf>
    <xf numFmtId="0" fontId="4" fillId="10" borderId="5" xfId="1" applyFont="1" applyFill="1" applyBorder="1" applyAlignment="1" applyProtection="1">
      <alignment vertical="center"/>
    </xf>
    <xf numFmtId="0" fontId="4" fillId="10" borderId="6" xfId="1" applyFont="1" applyFill="1" applyBorder="1" applyAlignment="1" applyProtection="1">
      <alignment vertical="center"/>
    </xf>
    <xf numFmtId="0" fontId="4" fillId="10" borderId="7" xfId="1" applyFont="1" applyFill="1" applyBorder="1" applyAlignment="1" applyProtection="1">
      <alignment vertical="center"/>
    </xf>
    <xf numFmtId="0" fontId="4" fillId="10" borderId="5" xfId="1" applyFont="1" applyFill="1" applyBorder="1" applyAlignment="1" applyProtection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15" xfId="1" applyFont="1" applyFill="1" applyBorder="1" applyAlignment="1" applyProtection="1">
      <alignment horizontal="left" vertical="center" wrapText="1"/>
    </xf>
    <xf numFmtId="0" fontId="16" fillId="8" borderId="25" xfId="1" applyFont="1" applyFill="1" applyBorder="1" applyAlignment="1" applyProtection="1">
      <alignment horizontal="left" vertical="center" wrapText="1"/>
    </xf>
    <xf numFmtId="0" fontId="16" fillId="8" borderId="26" xfId="1" applyFont="1" applyFill="1" applyBorder="1" applyAlignment="1" applyProtection="1">
      <alignment horizontal="left" vertical="center" wrapText="1"/>
    </xf>
    <xf numFmtId="0" fontId="16" fillId="8" borderId="27" xfId="1" applyFont="1" applyFill="1" applyBorder="1" applyAlignment="1" applyProtection="1">
      <alignment horizontal="left" vertical="center" wrapText="1"/>
    </xf>
    <xf numFmtId="0" fontId="14" fillId="8" borderId="15" xfId="1" applyFont="1" applyFill="1" applyBorder="1" applyAlignment="1" applyProtection="1">
      <alignment horizontal="left" vertical="center" wrapText="1"/>
    </xf>
    <xf numFmtId="0" fontId="16" fillId="0" borderId="15" xfId="1" applyFont="1" applyFill="1" applyBorder="1" applyAlignment="1" applyProtection="1">
      <alignment horizontal="left" vertical="center" wrapText="1"/>
    </xf>
    <xf numFmtId="0" fontId="5" fillId="0" borderId="25" xfId="1" applyFont="1" applyFill="1" applyBorder="1" applyAlignment="1" applyProtection="1">
      <alignment horizontal="left" vertical="center" wrapText="1"/>
    </xf>
    <xf numFmtId="0" fontId="5" fillId="0" borderId="26" xfId="1" applyFont="1" applyFill="1" applyBorder="1" applyAlignment="1" applyProtection="1">
      <alignment horizontal="left" vertical="center" wrapText="1"/>
    </xf>
    <xf numFmtId="0" fontId="5" fillId="0" borderId="27" xfId="1" applyFont="1" applyFill="1" applyBorder="1" applyAlignment="1" applyProtection="1">
      <alignment horizontal="left" vertical="center" wrapText="1"/>
    </xf>
    <xf numFmtId="0" fontId="14" fillId="8" borderId="25" xfId="1" applyFont="1" applyFill="1" applyBorder="1" applyAlignment="1" applyProtection="1">
      <alignment horizontal="left" vertical="center" wrapText="1"/>
    </xf>
    <xf numFmtId="0" fontId="14" fillId="8" borderId="26" xfId="1" applyFont="1" applyFill="1" applyBorder="1" applyAlignment="1" applyProtection="1">
      <alignment horizontal="left" vertical="center" wrapText="1"/>
    </xf>
    <xf numFmtId="0" fontId="14" fillId="8" borderId="27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" fillId="0" borderId="0" xfId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1" fillId="0" borderId="0" xfId="1" applyAlignment="1" applyProtection="1">
      <alignment horizontal="center" wrapText="1"/>
      <protection locked="0"/>
    </xf>
    <xf numFmtId="0" fontId="2" fillId="0" borderId="2" xfId="1" applyFont="1" applyFill="1" applyBorder="1" applyAlignment="1" applyProtection="1">
      <alignment horizontal="right" vertical="top" wrapText="1"/>
    </xf>
    <xf numFmtId="0" fontId="2" fillId="0" borderId="2" xfId="1" applyFont="1" applyBorder="1" applyAlignment="1" applyProtection="1">
      <alignment horizontal="right" vertical="top" wrapText="1"/>
    </xf>
    <xf numFmtId="0" fontId="6" fillId="2" borderId="5" xfId="1" applyFont="1" applyFill="1" applyBorder="1" applyAlignment="1" applyProtection="1">
      <alignment vertical="center" wrapText="1"/>
      <protection locked="0"/>
    </xf>
    <xf numFmtId="0" fontId="1" fillId="0" borderId="6" xfId="1" applyBorder="1" applyAlignment="1" applyProtection="1">
      <alignment vertical="center" wrapText="1"/>
      <protection locked="0"/>
    </xf>
    <xf numFmtId="0" fontId="1" fillId="0" borderId="7" xfId="1" applyBorder="1" applyAlignment="1" applyProtection="1">
      <alignment vertical="center" wrapText="1"/>
      <protection locked="0"/>
    </xf>
    <xf numFmtId="0" fontId="17" fillId="3" borderId="2" xfId="1" applyFont="1" applyFill="1" applyBorder="1" applyAlignment="1" applyProtection="1">
      <alignment horizontal="center" vertical="center"/>
    </xf>
    <xf numFmtId="0" fontId="1" fillId="0" borderId="2" xfId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 vertical="center"/>
    </xf>
    <xf numFmtId="0" fontId="4" fillId="3" borderId="31" xfId="1" applyFont="1" applyFill="1" applyBorder="1" applyAlignment="1" applyProtection="1">
      <alignment horizontal="center" vertical="center" wrapText="1"/>
    </xf>
    <xf numFmtId="0" fontId="1" fillId="0" borderId="1" xfId="1" applyBorder="1" applyAlignment="1" applyProtection="1">
      <alignment horizontal="center" vertical="center" wrapText="1"/>
    </xf>
    <xf numFmtId="0" fontId="1" fillId="0" borderId="32" xfId="1" applyBorder="1" applyAlignment="1" applyProtection="1">
      <alignment horizontal="center" vertical="center" wrapText="1"/>
    </xf>
    <xf numFmtId="0" fontId="2" fillId="4" borderId="2" xfId="1" applyFont="1" applyFill="1" applyBorder="1" applyAlignment="1" applyProtection="1">
      <alignment horizontal="left" vertical="center" wrapText="1"/>
    </xf>
    <xf numFmtId="0" fontId="2" fillId="4" borderId="4" xfId="1" applyFont="1" applyFill="1" applyBorder="1" applyAlignment="1" applyProtection="1">
      <alignment horizontal="left" vertical="center" wrapText="1"/>
    </xf>
    <xf numFmtId="0" fontId="14" fillId="0" borderId="28" xfId="1" applyFont="1" applyFill="1" applyBorder="1" applyAlignment="1" applyProtection="1">
      <alignment horizontal="left" vertical="center" wrapText="1"/>
    </xf>
    <xf numFmtId="0" fontId="14" fillId="0" borderId="29" xfId="1" applyFont="1" applyFill="1" applyBorder="1" applyAlignment="1" applyProtection="1">
      <alignment horizontal="left" vertical="center" wrapText="1"/>
    </xf>
    <xf numFmtId="0" fontId="14" fillId="0" borderId="30" xfId="1" applyFont="1" applyFill="1" applyBorder="1" applyAlignment="1" applyProtection="1">
      <alignment horizontal="left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0" fontId="16" fillId="0" borderId="26" xfId="1" applyFont="1" applyFill="1" applyBorder="1" applyAlignment="1" applyProtection="1">
      <alignment horizontal="left" vertical="center" wrapText="1"/>
    </xf>
    <xf numFmtId="0" fontId="16" fillId="0" borderId="27" xfId="1" applyFont="1" applyFill="1" applyBorder="1" applyAlignment="1" applyProtection="1">
      <alignment horizontal="left" vertical="center" wrapText="1"/>
    </xf>
    <xf numFmtId="0" fontId="16" fillId="8" borderId="15" xfId="1" applyFont="1" applyFill="1" applyBorder="1" applyAlignment="1" applyProtection="1">
      <alignment horizontal="left" vertical="center" wrapText="1"/>
    </xf>
    <xf numFmtId="0" fontId="14" fillId="0" borderId="15" xfId="1" applyFont="1" applyFill="1" applyBorder="1" applyAlignment="1" applyProtection="1">
      <alignment horizontal="left" vertical="center" wrapText="1"/>
    </xf>
    <xf numFmtId="0" fontId="14" fillId="0" borderId="16" xfId="1" applyFont="1" applyFill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/>
    </xf>
    <xf numFmtId="0" fontId="14" fillId="0" borderId="26" xfId="1" applyFont="1" applyFill="1" applyBorder="1" applyAlignment="1" applyProtection="1">
      <alignment horizontal="left" vertical="center" wrapText="1"/>
    </xf>
    <xf numFmtId="0" fontId="14" fillId="0" borderId="27" xfId="1" applyFont="1" applyFill="1" applyBorder="1" applyAlignment="1" applyProtection="1">
      <alignment horizontal="left" vertical="center" wrapText="1"/>
    </xf>
    <xf numFmtId="0" fontId="14" fillId="0" borderId="22" xfId="1" applyFont="1" applyFill="1" applyBorder="1" applyAlignment="1" applyProtection="1">
      <alignment horizontal="left" vertical="center" wrapText="1"/>
    </xf>
    <xf numFmtId="0" fontId="14" fillId="0" borderId="23" xfId="1" applyFont="1" applyFill="1" applyBorder="1" applyAlignment="1" applyProtection="1">
      <alignment horizontal="left" vertical="center" wrapText="1"/>
    </xf>
    <xf numFmtId="0" fontId="14" fillId="0" borderId="24" xfId="1" applyFont="1" applyFill="1" applyBorder="1" applyAlignment="1" applyProtection="1">
      <alignment horizontal="left" vertical="center" wrapText="1"/>
    </xf>
    <xf numFmtId="0" fontId="11" fillId="4" borderId="14" xfId="1" applyFont="1" applyFill="1" applyBorder="1" applyAlignment="1" applyProtection="1">
      <alignment horizontal="left" vertical="center" wrapText="1"/>
    </xf>
    <xf numFmtId="0" fontId="13" fillId="4" borderId="14" xfId="1" applyFont="1" applyFill="1" applyBorder="1" applyAlignment="1" applyProtection="1">
      <alignment vertical="center"/>
    </xf>
    <xf numFmtId="0" fontId="4" fillId="3" borderId="31" xfId="4" applyFont="1" applyFill="1" applyBorder="1" applyAlignment="1" applyProtection="1">
      <alignment horizontal="center" vertical="center" wrapText="1"/>
    </xf>
    <xf numFmtId="0" fontId="17" fillId="3" borderId="3" xfId="4" applyFont="1" applyFill="1" applyBorder="1" applyAlignment="1" applyProtection="1">
      <alignment horizontal="center" vertical="center"/>
    </xf>
    <xf numFmtId="0" fontId="6" fillId="0" borderId="0" xfId="4" applyFont="1" applyFill="1" applyBorder="1" applyAlignment="1" applyProtection="1">
      <alignment horizontal="center" vertical="top" wrapText="1"/>
      <protection locked="0"/>
    </xf>
    <xf numFmtId="0" fontId="8" fillId="0" borderId="0" xfId="4" applyFont="1" applyFill="1" applyBorder="1" applyAlignment="1" applyProtection="1">
      <alignment horizontal="center" vertical="center" wrapText="1"/>
    </xf>
    <xf numFmtId="0" fontId="20" fillId="0" borderId="15" xfId="1" applyFont="1" applyFill="1" applyBorder="1" applyAlignment="1" applyProtection="1">
      <alignment horizontal="left" vertical="center" wrapText="1"/>
    </xf>
    <xf numFmtId="0" fontId="5" fillId="8" borderId="15" xfId="1" applyFont="1" applyFill="1" applyBorder="1" applyAlignment="1" applyProtection="1">
      <alignment horizontal="left" vertical="center" wrapText="1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0" fontId="11" fillId="4" borderId="14" xfId="1" applyFont="1" applyFill="1" applyBorder="1" applyAlignment="1" applyProtection="1">
      <alignment vertical="center" wrapText="1"/>
    </xf>
    <xf numFmtId="0" fontId="11" fillId="8" borderId="15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1"/>
    </xf>
    <xf numFmtId="0" fontId="5" fillId="8" borderId="16" xfId="1" applyFont="1" applyFill="1" applyBorder="1" applyAlignment="1" applyProtection="1">
      <alignment horizontal="left" vertical="center" wrapText="1" indent="1"/>
    </xf>
    <xf numFmtId="0" fontId="14" fillId="8" borderId="14" xfId="1" applyFont="1" applyFill="1" applyBorder="1" applyAlignment="1" applyProtection="1">
      <alignment horizontal="left" vertical="center" wrapText="1"/>
    </xf>
    <xf numFmtId="0" fontId="5" fillId="8" borderId="15" xfId="1" applyFont="1" applyFill="1" applyBorder="1" applyAlignment="1" applyProtection="1">
      <alignment horizontal="left" vertical="center" wrapText="1"/>
    </xf>
    <xf numFmtId="0" fontId="2" fillId="0" borderId="2" xfId="4" applyFont="1" applyFill="1" applyBorder="1" applyAlignment="1" applyProtection="1">
      <alignment horizontal="right" vertical="top" wrapText="1"/>
    </xf>
    <xf numFmtId="0" fontId="1" fillId="0" borderId="2" xfId="1" applyBorder="1" applyAlignment="1" applyProtection="1">
      <alignment horizontal="right" wrapText="1"/>
    </xf>
    <xf numFmtId="0" fontId="4" fillId="8" borderId="15" xfId="1" applyFont="1" applyFill="1" applyBorder="1" applyAlignment="1" applyProtection="1">
      <alignment horizontal="left" vertical="center" wrapText="1"/>
    </xf>
    <xf numFmtId="0" fontId="4" fillId="8" borderId="16" xfId="1" applyFont="1" applyFill="1" applyBorder="1" applyAlignment="1" applyProtection="1">
      <alignment horizontal="left" vertical="center" wrapText="1"/>
    </xf>
    <xf numFmtId="0" fontId="4" fillId="4" borderId="14" xfId="1" applyFont="1" applyFill="1" applyBorder="1" applyAlignment="1" applyProtection="1">
      <alignment horizontal="left" vertical="center" wrapText="1"/>
    </xf>
    <xf numFmtId="0" fontId="4" fillId="4" borderId="14" xfId="1" applyFont="1" applyFill="1" applyBorder="1" applyAlignment="1" applyProtection="1">
      <alignment vertical="center" wrapText="1"/>
    </xf>
    <xf numFmtId="0" fontId="4" fillId="0" borderId="15" xfId="1" applyFont="1" applyFill="1" applyBorder="1" applyAlignment="1" applyProtection="1">
      <alignment horizontal="left" vertical="center" wrapText="1"/>
    </xf>
    <xf numFmtId="0" fontId="5" fillId="9" borderId="15" xfId="1" applyFont="1" applyFill="1" applyBorder="1" applyAlignment="1" applyProtection="1">
      <alignment horizontal="left" vertical="center" wrapText="1" indent="1"/>
    </xf>
    <xf numFmtId="0" fontId="1" fillId="0" borderId="0" xfId="1" applyAlignment="1" applyProtection="1">
      <alignment horizontal="center" wrapText="1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0" fontId="5" fillId="0" borderId="27" xfId="1" applyFont="1" applyFill="1" applyBorder="1" applyAlignment="1" applyProtection="1">
      <alignment horizontal="left" vertical="center" wrapText="1" indent="1"/>
    </xf>
    <xf numFmtId="0" fontId="17" fillId="2" borderId="5" xfId="4" applyFont="1" applyFill="1" applyBorder="1" applyAlignment="1" applyProtection="1">
      <alignment vertical="center" wrapText="1"/>
      <protection locked="0"/>
    </xf>
    <xf numFmtId="0" fontId="20" fillId="0" borderId="25" xfId="1" applyFont="1" applyFill="1" applyBorder="1" applyAlignment="1" applyProtection="1">
      <alignment horizontal="left" vertical="center" wrapText="1" indent="2"/>
    </xf>
    <xf numFmtId="0" fontId="20" fillId="0" borderId="26" xfId="1" applyFont="1" applyFill="1" applyBorder="1" applyAlignment="1" applyProtection="1">
      <alignment horizontal="left" vertical="center" wrapText="1" indent="2"/>
    </xf>
    <xf numFmtId="0" fontId="20" fillId="0" borderId="27" xfId="1" applyFont="1" applyFill="1" applyBorder="1" applyAlignment="1" applyProtection="1">
      <alignment horizontal="left" vertical="center" wrapText="1" indent="2"/>
    </xf>
    <xf numFmtId="0" fontId="2" fillId="0" borderId="2" xfId="4" applyFont="1" applyBorder="1" applyAlignment="1" applyProtection="1">
      <alignment horizontal="right" vertical="top" wrapText="1"/>
    </xf>
    <xf numFmtId="0" fontId="1" fillId="0" borderId="2" xfId="1" applyBorder="1" applyAlignment="1" applyProtection="1">
      <alignment horizontal="right"/>
    </xf>
    <xf numFmtId="0" fontId="4" fillId="8" borderId="25" xfId="1" applyFont="1" applyFill="1" applyBorder="1" applyAlignment="1" applyProtection="1">
      <alignment horizontal="left" vertical="center" wrapText="1"/>
    </xf>
    <xf numFmtId="0" fontId="4" fillId="8" borderId="26" xfId="1" applyFont="1" applyFill="1" applyBorder="1" applyAlignment="1" applyProtection="1">
      <alignment horizontal="left" vertical="center" wrapText="1"/>
    </xf>
    <xf numFmtId="0" fontId="4" fillId="8" borderId="27" xfId="1" applyFont="1" applyFill="1" applyBorder="1" applyAlignment="1" applyProtection="1">
      <alignment horizontal="left" vertical="center" wrapText="1"/>
    </xf>
    <xf numFmtId="0" fontId="5" fillId="8" borderId="25" xfId="1" applyFont="1" applyFill="1" applyBorder="1" applyAlignment="1" applyProtection="1">
      <alignment horizontal="left" vertical="center" wrapText="1" indent="1"/>
    </xf>
    <xf numFmtId="0" fontId="5" fillId="8" borderId="26" xfId="1" applyFont="1" applyFill="1" applyBorder="1" applyAlignment="1" applyProtection="1">
      <alignment horizontal="left" vertical="center" wrapText="1" indent="1"/>
    </xf>
    <xf numFmtId="0" fontId="5" fillId="8" borderId="27" xfId="1" applyFont="1" applyFill="1" applyBorder="1" applyAlignment="1" applyProtection="1">
      <alignment horizontal="left" vertical="center" wrapText="1" indent="1"/>
    </xf>
    <xf numFmtId="0" fontId="4" fillId="3" borderId="19" xfId="4" applyFont="1" applyFill="1" applyBorder="1" applyAlignment="1" applyProtection="1">
      <alignment horizontal="center" vertical="center" wrapText="1"/>
    </xf>
    <xf numFmtId="0" fontId="1" fillId="0" borderId="21" xfId="1" applyBorder="1" applyAlignment="1" applyProtection="1">
      <alignment horizontal="center" vertical="center" wrapText="1"/>
    </xf>
    <xf numFmtId="0" fontId="1" fillId="0" borderId="20" xfId="1" applyBorder="1" applyAlignment="1" applyProtection="1">
      <alignment horizontal="center" vertical="center" wrapText="1"/>
    </xf>
    <xf numFmtId="0" fontId="17" fillId="3" borderId="34" xfId="4" applyFont="1" applyFill="1" applyBorder="1" applyAlignment="1" applyProtection="1">
      <alignment horizontal="center" vertical="center" wrapText="1"/>
    </xf>
    <xf numFmtId="0" fontId="1" fillId="0" borderId="35" xfId="1" applyBorder="1" applyAlignment="1" applyProtection="1">
      <alignment horizontal="center" vertical="center" wrapText="1"/>
    </xf>
    <xf numFmtId="0" fontId="1" fillId="0" borderId="36" xfId="1" applyBorder="1" applyAlignment="1" applyProtection="1">
      <alignment horizontal="center" vertical="center" wrapText="1"/>
    </xf>
    <xf numFmtId="0" fontId="11" fillId="6" borderId="31" xfId="1" applyFont="1" applyFill="1" applyBorder="1" applyAlignment="1" applyProtection="1">
      <alignment horizontal="left" vertical="center" shrinkToFit="1"/>
    </xf>
    <xf numFmtId="0" fontId="11" fillId="6" borderId="1" xfId="1" applyFont="1" applyFill="1" applyBorder="1" applyAlignment="1" applyProtection="1">
      <alignment horizontal="left" vertical="center" shrinkToFit="1"/>
    </xf>
    <xf numFmtId="0" fontId="11" fillId="6" borderId="32" xfId="1" applyFont="1" applyFill="1" applyBorder="1" applyAlignment="1" applyProtection="1">
      <alignment horizontal="left" vertical="center" shrinkToFit="1"/>
    </xf>
    <xf numFmtId="0" fontId="5" fillId="0" borderId="37" xfId="1" applyFont="1" applyFill="1" applyBorder="1" applyAlignment="1" applyProtection="1">
      <alignment horizontal="left" vertical="center" wrapText="1" indent="1"/>
    </xf>
    <xf numFmtId="0" fontId="5" fillId="0" borderId="3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0" fontId="11" fillId="8" borderId="22" xfId="1" applyFont="1" applyFill="1" applyBorder="1" applyAlignment="1" applyProtection="1">
      <alignment horizontal="left" vertical="center" wrapText="1"/>
    </xf>
    <xf numFmtId="0" fontId="11" fillId="8" borderId="23" xfId="1" applyFont="1" applyFill="1" applyBorder="1" applyAlignment="1" applyProtection="1">
      <alignment horizontal="left" vertical="center" wrapText="1"/>
    </xf>
    <xf numFmtId="0" fontId="11" fillId="8" borderId="24" xfId="1" applyFont="1" applyFill="1" applyBorder="1" applyAlignment="1" applyProtection="1">
      <alignment horizontal="left" vertical="center" wrapText="1"/>
    </xf>
    <xf numFmtId="0" fontId="11" fillId="8" borderId="25" xfId="1" applyFont="1" applyFill="1" applyBorder="1" applyAlignment="1" applyProtection="1">
      <alignment horizontal="left" vertical="center" wrapText="1"/>
    </xf>
    <xf numFmtId="0" fontId="11" fillId="8" borderId="26" xfId="1" applyFont="1" applyFill="1" applyBorder="1" applyAlignment="1" applyProtection="1">
      <alignment horizontal="left" vertical="center" wrapText="1"/>
    </xf>
    <xf numFmtId="0" fontId="11" fillId="8" borderId="27" xfId="1" applyFont="1" applyFill="1" applyBorder="1" applyAlignment="1" applyProtection="1">
      <alignment horizontal="left" vertical="center" wrapText="1"/>
    </xf>
    <xf numFmtId="0" fontId="11" fillId="0" borderId="25" xfId="1" applyFont="1" applyFill="1" applyBorder="1" applyAlignment="1" applyProtection="1">
      <alignment horizontal="left" vertical="center" wrapText="1"/>
    </xf>
    <xf numFmtId="0" fontId="11" fillId="0" borderId="26" xfId="1" applyFont="1" applyFill="1" applyBorder="1" applyAlignment="1" applyProtection="1">
      <alignment horizontal="left" vertical="center" wrapText="1"/>
    </xf>
    <xf numFmtId="0" fontId="11" fillId="0" borderId="27" xfId="1" applyFont="1" applyFill="1" applyBorder="1" applyAlignment="1" applyProtection="1">
      <alignment horizontal="left" vertical="center" wrapText="1"/>
    </xf>
    <xf numFmtId="0" fontId="5" fillId="0" borderId="33" xfId="1" applyFont="1" applyFill="1" applyBorder="1" applyAlignment="1" applyProtection="1">
      <alignment horizontal="left" vertical="center" wrapText="1"/>
    </xf>
    <xf numFmtId="0" fontId="5" fillId="6" borderId="1" xfId="1" applyFont="1" applyFill="1" applyBorder="1" applyAlignment="1" applyProtection="1">
      <alignment horizontal="left" vertical="center" shrinkToFit="1"/>
    </xf>
    <xf numFmtId="0" fontId="5" fillId="6" borderId="32" xfId="1" applyFont="1" applyFill="1" applyBorder="1" applyAlignment="1" applyProtection="1">
      <alignment horizontal="left" vertical="center" shrinkToFit="1"/>
    </xf>
    <xf numFmtId="0" fontId="11" fillId="8" borderId="16" xfId="1" applyFont="1" applyFill="1" applyBorder="1" applyAlignment="1" applyProtection="1">
      <alignment horizontal="left" vertical="center" wrapText="1"/>
    </xf>
    <xf numFmtId="0" fontId="5" fillId="0" borderId="33" xfId="1" applyFont="1" applyFill="1" applyBorder="1" applyAlignment="1" applyProtection="1">
      <alignment horizontal="left" vertical="center" wrapText="1" indent="1"/>
    </xf>
    <xf numFmtId="0" fontId="2" fillId="0" borderId="2" xfId="1" applyFont="1" applyBorder="1" applyAlignment="1" applyProtection="1">
      <alignment horizontal="right"/>
    </xf>
    <xf numFmtId="0" fontId="11" fillId="0" borderId="16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0" fontId="2" fillId="0" borderId="0" xfId="1" applyFont="1" applyAlignment="1">
      <alignment horizontal="left" vertical="top" wrapText="1"/>
    </xf>
    <xf numFmtId="0" fontId="1" fillId="0" borderId="0" xfId="1" applyAlignment="1">
      <alignment horizontal="left" vertical="top"/>
    </xf>
    <xf numFmtId="0" fontId="8" fillId="0" borderId="0" xfId="2" applyFont="1" applyFill="1" applyBorder="1" applyAlignment="1" applyProtection="1">
      <alignment horizontal="center" vertical="center" wrapText="1"/>
    </xf>
    <xf numFmtId="0" fontId="2" fillId="0" borderId="0" xfId="4" applyFont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/>
    </xf>
    <xf numFmtId="0" fontId="3" fillId="0" borderId="44" xfId="1" applyFont="1" applyBorder="1" applyAlignment="1" applyProtection="1">
      <alignment horizontal="left" vertical="center" wrapText="1"/>
    </xf>
    <xf numFmtId="0" fontId="17" fillId="8" borderId="44" xfId="1" applyFont="1" applyFill="1" applyBorder="1" applyAlignment="1" applyProtection="1">
      <alignment horizontal="left" vertical="center" wrapText="1"/>
    </xf>
    <xf numFmtId="0" fontId="9" fillId="3" borderId="8" xfId="1" applyFont="1" applyFill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40" xfId="1" applyFont="1" applyBorder="1" applyAlignment="1" applyProtection="1">
      <alignment horizontal="center" vertical="center" wrapText="1"/>
    </xf>
    <xf numFmtId="0" fontId="3" fillId="0" borderId="41" xfId="1" applyFont="1" applyBorder="1" applyAlignment="1" applyProtection="1">
      <alignment horizontal="center" vertical="center" wrapText="1"/>
    </xf>
    <xf numFmtId="0" fontId="9" fillId="3" borderId="9" xfId="1" applyFont="1" applyFill="1" applyBorder="1" applyAlignment="1" applyProtection="1">
      <alignment horizontal="center" vertical="center" wrapText="1"/>
    </xf>
    <xf numFmtId="0" fontId="3" fillId="0" borderId="41" xfId="1" applyFont="1" applyBorder="1" applyProtection="1"/>
    <xf numFmtId="3" fontId="9" fillId="3" borderId="9" xfId="1" applyNumberFormat="1" applyFont="1" applyFill="1" applyBorder="1" applyAlignment="1" applyProtection="1">
      <alignment horizontal="center" vertical="center" wrapText="1"/>
    </xf>
    <xf numFmtId="3" fontId="3" fillId="0" borderId="41" xfId="1" applyNumberFormat="1" applyFont="1" applyBorder="1" applyProtection="1"/>
    <xf numFmtId="3" fontId="9" fillId="3" borderId="10" xfId="1" applyNumberFormat="1" applyFont="1" applyFill="1" applyBorder="1" applyAlignment="1" applyProtection="1">
      <alignment horizontal="center" vertical="center" wrapText="1"/>
    </xf>
    <xf numFmtId="3" fontId="3" fillId="0" borderId="42" xfId="1" applyNumberFormat="1" applyFont="1" applyBorder="1" applyProtection="1"/>
    <xf numFmtId="49" fontId="9" fillId="3" borderId="11" xfId="1" applyNumberFormat="1" applyFont="1" applyFill="1" applyBorder="1" applyAlignment="1" applyProtection="1">
      <alignment horizontal="center" vertical="center" wrapText="1"/>
    </xf>
    <xf numFmtId="49" fontId="9" fillId="3" borderId="12" xfId="1" applyNumberFormat="1" applyFont="1" applyFill="1" applyBorder="1" applyAlignment="1" applyProtection="1">
      <alignment horizontal="center" vertical="center" wrapText="1"/>
    </xf>
    <xf numFmtId="0" fontId="19" fillId="5" borderId="43" xfId="1" applyFont="1" applyFill="1" applyBorder="1" applyAlignment="1" applyProtection="1">
      <alignment horizontal="left" vertical="center"/>
    </xf>
    <xf numFmtId="0" fontId="21" fillId="5" borderId="43" xfId="1" applyFont="1" applyFill="1" applyBorder="1" applyAlignment="1" applyProtection="1">
      <alignment vertical="center"/>
    </xf>
    <xf numFmtId="0" fontId="3" fillId="0" borderId="43" xfId="1" applyFont="1" applyBorder="1" applyAlignment="1" applyProtection="1">
      <alignment vertical="center"/>
    </xf>
    <xf numFmtId="0" fontId="17" fillId="0" borderId="44" xfId="1" applyFont="1" applyBorder="1" applyAlignment="1" applyProtection="1">
      <alignment horizontal="left" vertical="center" wrapText="1"/>
    </xf>
    <xf numFmtId="0" fontId="17" fillId="8" borderId="45" xfId="1" applyFont="1" applyFill="1" applyBorder="1" applyAlignment="1" applyProtection="1">
      <alignment horizontal="left" vertical="center" wrapText="1"/>
    </xf>
    <xf numFmtId="0" fontId="19" fillId="5" borderId="46" xfId="1" applyFont="1" applyFill="1" applyBorder="1" applyAlignment="1" applyProtection="1">
      <alignment horizontal="left" vertical="center"/>
    </xf>
    <xf numFmtId="0" fontId="3" fillId="0" borderId="46" xfId="1" applyFont="1" applyBorder="1" applyAlignment="1" applyProtection="1">
      <alignment vertical="center"/>
    </xf>
    <xf numFmtId="0" fontId="19" fillId="8" borderId="44" xfId="1" applyFont="1" applyFill="1" applyBorder="1" applyAlignment="1" applyProtection="1">
      <alignment horizontal="left" vertical="center" wrapText="1"/>
    </xf>
    <xf numFmtId="0" fontId="19" fillId="8" borderId="45" xfId="1" applyFont="1" applyFill="1" applyBorder="1" applyAlignment="1" applyProtection="1">
      <alignment horizontal="left" vertical="center" wrapText="1"/>
    </xf>
    <xf numFmtId="0" fontId="3" fillId="0" borderId="46" xfId="1" applyFont="1" applyBorder="1" applyProtection="1"/>
  </cellXfs>
  <cellStyles count="7">
    <cellStyle name="Hyperlink" xfId="6" builtinId="8"/>
    <cellStyle name="Hyperlink 2" xfId="3"/>
    <cellStyle name="Normal" xfId="0" builtinId="0"/>
    <cellStyle name="Normal 2" xfId="4"/>
    <cellStyle name="Normal 3" xfId="1"/>
    <cellStyle name="Normal_TFI-POD" xfId="5"/>
    <cellStyle name="Style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tjana.sever@hep.hr" TargetMode="External"/><Relationship Id="rId1" Type="http://schemas.openxmlformats.org/officeDocument/2006/relationships/hyperlink" Target="http://www.hep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workbookViewId="0">
      <selection activeCell="O20" sqref="O20"/>
    </sheetView>
  </sheetViews>
  <sheetFormatPr defaultRowHeight="15" x14ac:dyDescent="0.25"/>
  <cols>
    <col min="1" max="1" width="11.140625" customWidth="1"/>
    <col min="4" max="4" width="24.42578125" customWidth="1"/>
    <col min="9" max="9" width="12.42578125" customWidth="1"/>
    <col min="10" max="10" width="18.28515625" customWidth="1"/>
  </cols>
  <sheetData>
    <row r="1" spans="1:10" ht="15.75" x14ac:dyDescent="0.25">
      <c r="A1" s="167"/>
      <c r="B1" s="168"/>
      <c r="C1" s="168"/>
      <c r="D1" s="22"/>
      <c r="E1" s="22"/>
      <c r="F1" s="22"/>
      <c r="G1" s="22"/>
      <c r="H1" s="22"/>
      <c r="I1" s="22"/>
      <c r="J1" s="23"/>
    </row>
    <row r="2" spans="1:10" x14ac:dyDescent="0.25">
      <c r="A2" s="169" t="s">
        <v>130</v>
      </c>
      <c r="B2" s="170"/>
      <c r="C2" s="170"/>
      <c r="D2" s="170"/>
      <c r="E2" s="170"/>
      <c r="F2" s="170"/>
      <c r="G2" s="170"/>
      <c r="H2" s="170"/>
      <c r="I2" s="170"/>
      <c r="J2" s="171"/>
    </row>
    <row r="3" spans="1:10" x14ac:dyDescent="0.25">
      <c r="A3" s="41"/>
      <c r="B3" s="42"/>
      <c r="C3" s="42"/>
      <c r="D3" s="42"/>
      <c r="E3" s="42"/>
      <c r="F3" s="42"/>
      <c r="G3" s="42"/>
      <c r="H3" s="42"/>
      <c r="I3" s="42"/>
      <c r="J3" s="43"/>
    </row>
    <row r="4" spans="1:10" x14ac:dyDescent="0.25">
      <c r="A4" s="172" t="s">
        <v>131</v>
      </c>
      <c r="B4" s="173"/>
      <c r="C4" s="173"/>
      <c r="D4" s="173"/>
      <c r="E4" s="174" t="s">
        <v>132</v>
      </c>
      <c r="F4" s="175"/>
      <c r="G4" s="49" t="s">
        <v>57</v>
      </c>
      <c r="H4" s="174" t="s">
        <v>133</v>
      </c>
      <c r="I4" s="175"/>
      <c r="J4" s="24"/>
    </row>
    <row r="5" spans="1:10" x14ac:dyDescent="0.25">
      <c r="A5" s="176"/>
      <c r="B5" s="177"/>
      <c r="C5" s="177"/>
      <c r="D5" s="177"/>
      <c r="E5" s="177"/>
      <c r="F5" s="177"/>
      <c r="G5" s="177"/>
      <c r="H5" s="177"/>
      <c r="I5" s="177"/>
      <c r="J5" s="178"/>
    </row>
    <row r="6" spans="1:10" x14ac:dyDescent="0.25">
      <c r="A6" s="44"/>
      <c r="B6" s="53" t="s">
        <v>134</v>
      </c>
      <c r="C6" s="45"/>
      <c r="D6" s="45"/>
      <c r="E6" s="64" t="s">
        <v>135</v>
      </c>
      <c r="F6" s="54"/>
      <c r="G6" s="49"/>
      <c r="H6" s="54"/>
      <c r="I6" s="54"/>
      <c r="J6" s="33"/>
    </row>
    <row r="7" spans="1:10" x14ac:dyDescent="0.25">
      <c r="A7" s="44"/>
      <c r="B7" s="45"/>
      <c r="C7" s="45"/>
      <c r="D7" s="45"/>
      <c r="E7" s="55"/>
      <c r="F7" s="55"/>
      <c r="G7" s="49"/>
      <c r="H7" s="55"/>
      <c r="I7" s="55"/>
      <c r="J7" s="33"/>
    </row>
    <row r="8" spans="1:10" x14ac:dyDescent="0.25">
      <c r="A8" s="180" t="s">
        <v>136</v>
      </c>
      <c r="B8" s="181"/>
      <c r="C8" s="181"/>
      <c r="D8" s="181"/>
      <c r="E8" s="181"/>
      <c r="F8" s="181"/>
      <c r="G8" s="181"/>
      <c r="H8" s="181"/>
      <c r="I8" s="181"/>
      <c r="J8" s="25"/>
    </row>
    <row r="9" spans="1:10" x14ac:dyDescent="0.25">
      <c r="A9" s="26"/>
      <c r="B9" s="38"/>
      <c r="C9" s="38"/>
      <c r="D9" s="38"/>
      <c r="E9" s="179"/>
      <c r="F9" s="179"/>
      <c r="G9" s="129"/>
      <c r="H9" s="129"/>
      <c r="I9" s="47"/>
      <c r="J9" s="48"/>
    </row>
    <row r="10" spans="1:10" ht="27" customHeight="1" x14ac:dyDescent="0.25">
      <c r="A10" s="147" t="s">
        <v>137</v>
      </c>
      <c r="B10" s="148"/>
      <c r="C10" s="159" t="s">
        <v>138</v>
      </c>
      <c r="D10" s="160"/>
      <c r="E10" s="39"/>
      <c r="F10" s="182" t="s">
        <v>139</v>
      </c>
      <c r="G10" s="183"/>
      <c r="H10" s="125" t="s">
        <v>500</v>
      </c>
      <c r="I10" s="127"/>
      <c r="J10" s="27"/>
    </row>
    <row r="11" spans="1:10" x14ac:dyDescent="0.25">
      <c r="A11" s="26"/>
      <c r="B11" s="38"/>
      <c r="C11" s="38"/>
      <c r="D11" s="38"/>
      <c r="E11" s="166"/>
      <c r="F11" s="166"/>
      <c r="G11" s="166"/>
      <c r="H11" s="166"/>
      <c r="I11" s="40"/>
      <c r="J11" s="27"/>
    </row>
    <row r="12" spans="1:10" ht="24" customHeight="1" x14ac:dyDescent="0.25">
      <c r="A12" s="131" t="s">
        <v>140</v>
      </c>
      <c r="B12" s="148"/>
      <c r="C12" s="159" t="s">
        <v>141</v>
      </c>
      <c r="D12" s="160"/>
      <c r="E12" s="165"/>
      <c r="F12" s="166"/>
      <c r="G12" s="166"/>
      <c r="H12" s="166"/>
      <c r="I12" s="40"/>
      <c r="J12" s="27"/>
    </row>
    <row r="13" spans="1:10" x14ac:dyDescent="0.25">
      <c r="A13" s="39"/>
      <c r="B13" s="40"/>
      <c r="C13" s="38"/>
      <c r="D13" s="38"/>
      <c r="E13" s="129"/>
      <c r="F13" s="129"/>
      <c r="G13" s="129"/>
      <c r="H13" s="129"/>
      <c r="I13" s="38"/>
      <c r="J13" s="28"/>
    </row>
    <row r="14" spans="1:10" ht="20.25" customHeight="1" x14ac:dyDescent="0.25">
      <c r="A14" s="131" t="s">
        <v>142</v>
      </c>
      <c r="B14" s="132"/>
      <c r="C14" s="159" t="s">
        <v>143</v>
      </c>
      <c r="D14" s="160"/>
      <c r="E14" s="164"/>
      <c r="F14" s="149"/>
      <c r="G14" s="52" t="s">
        <v>144</v>
      </c>
      <c r="H14" s="125" t="s">
        <v>499</v>
      </c>
      <c r="I14" s="127"/>
      <c r="J14" s="50"/>
    </row>
    <row r="15" spans="1:10" x14ac:dyDescent="0.25">
      <c r="A15" s="39"/>
      <c r="B15" s="40"/>
      <c r="C15" s="38"/>
      <c r="D15" s="38"/>
      <c r="E15" s="129"/>
      <c r="F15" s="129"/>
      <c r="G15" s="129"/>
      <c r="H15" s="129"/>
      <c r="I15" s="38"/>
      <c r="J15" s="28"/>
    </row>
    <row r="16" spans="1:10" x14ac:dyDescent="0.25">
      <c r="A16" s="131" t="s">
        <v>145</v>
      </c>
      <c r="B16" s="132"/>
      <c r="C16" s="159"/>
      <c r="D16" s="160"/>
      <c r="E16" s="46"/>
      <c r="F16" s="46"/>
      <c r="G16" s="46"/>
      <c r="H16" s="46"/>
      <c r="I16" s="46"/>
      <c r="J16" s="50"/>
    </row>
    <row r="17" spans="1:10" x14ac:dyDescent="0.25">
      <c r="A17" s="161"/>
      <c r="B17" s="162"/>
      <c r="C17" s="162"/>
      <c r="D17" s="162"/>
      <c r="E17" s="162"/>
      <c r="F17" s="162"/>
      <c r="G17" s="162"/>
      <c r="H17" s="162"/>
      <c r="I17" s="162"/>
      <c r="J17" s="163"/>
    </row>
    <row r="18" spans="1:10" x14ac:dyDescent="0.25">
      <c r="A18" s="147" t="s">
        <v>146</v>
      </c>
      <c r="B18" s="148"/>
      <c r="C18" s="133" t="s">
        <v>147</v>
      </c>
      <c r="D18" s="134"/>
      <c r="E18" s="134"/>
      <c r="F18" s="134"/>
      <c r="G18" s="134"/>
      <c r="H18" s="134"/>
      <c r="I18" s="134"/>
      <c r="J18" s="135"/>
    </row>
    <row r="19" spans="1:10" x14ac:dyDescent="0.25">
      <c r="A19" s="26"/>
      <c r="B19" s="38"/>
      <c r="C19" s="51"/>
      <c r="D19" s="38"/>
      <c r="E19" s="129"/>
      <c r="F19" s="129"/>
      <c r="G19" s="129"/>
      <c r="H19" s="129"/>
      <c r="I19" s="38"/>
      <c r="J19" s="28"/>
    </row>
    <row r="20" spans="1:10" x14ac:dyDescent="0.25">
      <c r="A20" s="147" t="s">
        <v>148</v>
      </c>
      <c r="B20" s="148"/>
      <c r="C20" s="125">
        <v>10000</v>
      </c>
      <c r="D20" s="127"/>
      <c r="E20" s="129"/>
      <c r="F20" s="129"/>
      <c r="G20" s="133" t="s">
        <v>149</v>
      </c>
      <c r="H20" s="134"/>
      <c r="I20" s="134"/>
      <c r="J20" s="135"/>
    </row>
    <row r="21" spans="1:10" x14ac:dyDescent="0.25">
      <c r="A21" s="26"/>
      <c r="B21" s="38"/>
      <c r="C21" s="38"/>
      <c r="D21" s="38"/>
      <c r="E21" s="129"/>
      <c r="F21" s="129"/>
      <c r="G21" s="129"/>
      <c r="H21" s="129"/>
      <c r="I21" s="38"/>
      <c r="J21" s="28"/>
    </row>
    <row r="22" spans="1:10" x14ac:dyDescent="0.25">
      <c r="A22" s="147" t="s">
        <v>150</v>
      </c>
      <c r="B22" s="148"/>
      <c r="C22" s="133" t="s">
        <v>151</v>
      </c>
      <c r="D22" s="134"/>
      <c r="E22" s="134"/>
      <c r="F22" s="134"/>
      <c r="G22" s="134"/>
      <c r="H22" s="134"/>
      <c r="I22" s="134"/>
      <c r="J22" s="135"/>
    </row>
    <row r="23" spans="1:10" x14ac:dyDescent="0.25">
      <c r="A23" s="26"/>
      <c r="B23" s="38"/>
      <c r="C23" s="38"/>
      <c r="D23" s="38"/>
      <c r="E23" s="129"/>
      <c r="F23" s="129"/>
      <c r="G23" s="129"/>
      <c r="H23" s="129"/>
      <c r="I23" s="38"/>
      <c r="J23" s="28"/>
    </row>
    <row r="24" spans="1:10" x14ac:dyDescent="0.25">
      <c r="A24" s="147" t="s">
        <v>152</v>
      </c>
      <c r="B24" s="148"/>
      <c r="C24" s="158"/>
      <c r="D24" s="154"/>
      <c r="E24" s="154"/>
      <c r="F24" s="154"/>
      <c r="G24" s="154"/>
      <c r="H24" s="154"/>
      <c r="I24" s="154"/>
      <c r="J24" s="155"/>
    </row>
    <row r="25" spans="1:10" x14ac:dyDescent="0.25">
      <c r="A25" s="26"/>
      <c r="B25" s="38"/>
      <c r="C25" s="51"/>
      <c r="D25" s="38"/>
      <c r="E25" s="129"/>
      <c r="F25" s="129"/>
      <c r="G25" s="129"/>
      <c r="H25" s="129"/>
      <c r="I25" s="38"/>
      <c r="J25" s="28"/>
    </row>
    <row r="26" spans="1:10" x14ac:dyDescent="0.25">
      <c r="A26" s="147" t="s">
        <v>154</v>
      </c>
      <c r="B26" s="148"/>
      <c r="C26" s="153" t="s">
        <v>153</v>
      </c>
      <c r="D26" s="154"/>
      <c r="E26" s="154"/>
      <c r="F26" s="154"/>
      <c r="G26" s="154"/>
      <c r="H26" s="154"/>
      <c r="I26" s="154"/>
      <c r="J26" s="155"/>
    </row>
    <row r="27" spans="1:10" x14ac:dyDescent="0.25">
      <c r="A27" s="26"/>
      <c r="B27" s="38"/>
      <c r="C27" s="51"/>
      <c r="D27" s="38"/>
      <c r="E27" s="129"/>
      <c r="F27" s="129"/>
      <c r="G27" s="129"/>
      <c r="H27" s="129"/>
      <c r="I27" s="38"/>
      <c r="J27" s="28"/>
    </row>
    <row r="28" spans="1:10" ht="22.5" customHeight="1" x14ac:dyDescent="0.25">
      <c r="A28" s="131" t="s">
        <v>155</v>
      </c>
      <c r="B28" s="148"/>
      <c r="C28" s="114">
        <v>11011</v>
      </c>
      <c r="D28" s="29"/>
      <c r="E28" s="152"/>
      <c r="F28" s="152"/>
      <c r="G28" s="152"/>
      <c r="H28" s="152"/>
      <c r="I28" s="156"/>
      <c r="J28" s="157"/>
    </row>
    <row r="29" spans="1:10" x14ac:dyDescent="0.25">
      <c r="A29" s="26"/>
      <c r="B29" s="38"/>
      <c r="C29" s="38"/>
      <c r="D29" s="38"/>
      <c r="E29" s="129"/>
      <c r="F29" s="129"/>
      <c r="G29" s="129"/>
      <c r="H29" s="129"/>
      <c r="I29" s="38"/>
      <c r="J29" s="28"/>
    </row>
    <row r="30" spans="1:10" x14ac:dyDescent="0.25">
      <c r="A30" s="147" t="s">
        <v>156</v>
      </c>
      <c r="B30" s="148"/>
      <c r="C30" s="63" t="s">
        <v>157</v>
      </c>
      <c r="D30" s="139" t="s">
        <v>158</v>
      </c>
      <c r="E30" s="140"/>
      <c r="F30" s="140"/>
      <c r="G30" s="140"/>
      <c r="H30" s="56" t="s">
        <v>159</v>
      </c>
      <c r="I30" s="57" t="s">
        <v>157</v>
      </c>
      <c r="J30" s="58"/>
    </row>
    <row r="31" spans="1:10" x14ac:dyDescent="0.25">
      <c r="A31" s="147"/>
      <c r="B31" s="148"/>
      <c r="C31" s="30"/>
      <c r="D31" s="49"/>
      <c r="E31" s="149"/>
      <c r="F31" s="149"/>
      <c r="G31" s="149"/>
      <c r="H31" s="149"/>
      <c r="I31" s="150"/>
      <c r="J31" s="151"/>
    </row>
    <row r="32" spans="1:10" x14ac:dyDescent="0.25">
      <c r="A32" s="147" t="s">
        <v>160</v>
      </c>
      <c r="B32" s="148"/>
      <c r="C32" s="37" t="s">
        <v>163</v>
      </c>
      <c r="D32" s="139" t="s">
        <v>161</v>
      </c>
      <c r="E32" s="140"/>
      <c r="F32" s="140"/>
      <c r="G32" s="140"/>
      <c r="H32" s="59" t="s">
        <v>162</v>
      </c>
      <c r="I32" s="60" t="s">
        <v>163</v>
      </c>
      <c r="J32" s="61"/>
    </row>
    <row r="33" spans="1:10" x14ac:dyDescent="0.25">
      <c r="A33" s="26"/>
      <c r="B33" s="38"/>
      <c r="C33" s="38"/>
      <c r="D33" s="38"/>
      <c r="E33" s="129"/>
      <c r="F33" s="129"/>
      <c r="G33" s="129"/>
      <c r="H33" s="129"/>
      <c r="I33" s="38"/>
      <c r="J33" s="28"/>
    </row>
    <row r="34" spans="1:10" x14ac:dyDescent="0.25">
      <c r="A34" s="139" t="s">
        <v>164</v>
      </c>
      <c r="B34" s="140"/>
      <c r="C34" s="140"/>
      <c r="D34" s="140"/>
      <c r="E34" s="140" t="s">
        <v>165</v>
      </c>
      <c r="F34" s="140"/>
      <c r="G34" s="140"/>
      <c r="H34" s="140"/>
      <c r="I34" s="140"/>
      <c r="J34" s="31" t="s">
        <v>166</v>
      </c>
    </row>
    <row r="35" spans="1:10" x14ac:dyDescent="0.25">
      <c r="A35" s="26"/>
      <c r="B35" s="38"/>
      <c r="C35" s="38"/>
      <c r="D35" s="38"/>
      <c r="E35" s="129"/>
      <c r="F35" s="129"/>
      <c r="G35" s="129"/>
      <c r="H35" s="129"/>
      <c r="I35" s="38"/>
      <c r="J35" s="48"/>
    </row>
    <row r="36" spans="1:10" ht="15" customHeight="1" x14ac:dyDescent="0.25">
      <c r="A36" s="141" t="s">
        <v>167</v>
      </c>
      <c r="B36" s="142"/>
      <c r="C36" s="142"/>
      <c r="D36" s="143"/>
      <c r="E36" s="125" t="s">
        <v>168</v>
      </c>
      <c r="F36" s="126"/>
      <c r="G36" s="126"/>
      <c r="H36" s="126"/>
      <c r="I36" s="127"/>
      <c r="J36" s="115" t="s">
        <v>492</v>
      </c>
    </row>
    <row r="37" spans="1:10" ht="15" customHeight="1" x14ac:dyDescent="0.25">
      <c r="A37" s="144" t="s">
        <v>169</v>
      </c>
      <c r="B37" s="145"/>
      <c r="C37" s="145"/>
      <c r="D37" s="146"/>
      <c r="E37" s="125" t="s">
        <v>168</v>
      </c>
      <c r="F37" s="126"/>
      <c r="G37" s="126"/>
      <c r="H37" s="126"/>
      <c r="I37" s="127"/>
      <c r="J37" s="37">
        <v>1643983</v>
      </c>
    </row>
    <row r="38" spans="1:10" ht="15" customHeight="1" x14ac:dyDescent="0.25">
      <c r="A38" s="133" t="s">
        <v>170</v>
      </c>
      <c r="B38" s="134"/>
      <c r="C38" s="134"/>
      <c r="D38" s="135"/>
      <c r="E38" s="125" t="s">
        <v>168</v>
      </c>
      <c r="F38" s="126"/>
      <c r="G38" s="126"/>
      <c r="H38" s="126"/>
      <c r="I38" s="127"/>
      <c r="J38" s="37">
        <v>1924427</v>
      </c>
    </row>
    <row r="39" spans="1:10" ht="15" customHeight="1" x14ac:dyDescent="0.25">
      <c r="A39" s="122" t="s">
        <v>491</v>
      </c>
      <c r="B39" s="123"/>
      <c r="C39" s="123"/>
      <c r="D39" s="124"/>
      <c r="E39" s="125" t="s">
        <v>168</v>
      </c>
      <c r="F39" s="126"/>
      <c r="G39" s="126"/>
      <c r="H39" s="126"/>
      <c r="I39" s="127"/>
      <c r="J39" s="65" t="s">
        <v>469</v>
      </c>
    </row>
    <row r="40" spans="1:10" ht="15" customHeight="1" x14ac:dyDescent="0.25">
      <c r="A40" s="122" t="s">
        <v>494</v>
      </c>
      <c r="B40" s="123"/>
      <c r="C40" s="123"/>
      <c r="D40" s="124"/>
      <c r="E40" s="125" t="s">
        <v>168</v>
      </c>
      <c r="F40" s="126"/>
      <c r="G40" s="126"/>
      <c r="H40" s="126" t="s">
        <v>470</v>
      </c>
      <c r="I40" s="127"/>
      <c r="J40" s="65" t="s">
        <v>470</v>
      </c>
    </row>
    <row r="41" spans="1:10" ht="15" customHeight="1" x14ac:dyDescent="0.25">
      <c r="A41" s="122" t="s">
        <v>450</v>
      </c>
      <c r="B41" s="123"/>
      <c r="C41" s="123"/>
      <c r="D41" s="124"/>
      <c r="E41" s="125" t="s">
        <v>461</v>
      </c>
      <c r="F41" s="126"/>
      <c r="G41" s="126"/>
      <c r="H41" s="126" t="s">
        <v>471</v>
      </c>
      <c r="I41" s="127"/>
      <c r="J41" s="65" t="s">
        <v>471</v>
      </c>
    </row>
    <row r="42" spans="1:10" ht="15" customHeight="1" x14ac:dyDescent="0.25">
      <c r="A42" s="122" t="s">
        <v>451</v>
      </c>
      <c r="B42" s="123"/>
      <c r="C42" s="123"/>
      <c r="D42" s="124"/>
      <c r="E42" s="125" t="s">
        <v>168</v>
      </c>
      <c r="F42" s="126"/>
      <c r="G42" s="126"/>
      <c r="H42" s="126" t="s">
        <v>472</v>
      </c>
      <c r="I42" s="127"/>
      <c r="J42" s="65" t="s">
        <v>472</v>
      </c>
    </row>
    <row r="43" spans="1:10" ht="15" customHeight="1" x14ac:dyDescent="0.25">
      <c r="A43" s="122" t="s">
        <v>452</v>
      </c>
      <c r="B43" s="123"/>
      <c r="C43" s="123"/>
      <c r="D43" s="124"/>
      <c r="E43" s="125" t="s">
        <v>168</v>
      </c>
      <c r="F43" s="126"/>
      <c r="G43" s="126"/>
      <c r="H43" s="126" t="s">
        <v>473</v>
      </c>
      <c r="I43" s="127"/>
      <c r="J43" s="65" t="s">
        <v>473</v>
      </c>
    </row>
    <row r="44" spans="1:10" ht="15" customHeight="1" x14ac:dyDescent="0.25">
      <c r="A44" s="122" t="s">
        <v>453</v>
      </c>
      <c r="B44" s="123"/>
      <c r="C44" s="123"/>
      <c r="D44" s="124"/>
      <c r="E44" s="125" t="s">
        <v>462</v>
      </c>
      <c r="F44" s="126"/>
      <c r="G44" s="126"/>
      <c r="H44" s="126" t="s">
        <v>474</v>
      </c>
      <c r="I44" s="127"/>
      <c r="J44" s="65" t="s">
        <v>474</v>
      </c>
    </row>
    <row r="45" spans="1:10" ht="15" customHeight="1" x14ac:dyDescent="0.25">
      <c r="A45" s="122" t="s">
        <v>485</v>
      </c>
      <c r="B45" s="123"/>
      <c r="C45" s="123"/>
      <c r="D45" s="124"/>
      <c r="E45" s="125" t="s">
        <v>463</v>
      </c>
      <c r="F45" s="126"/>
      <c r="G45" s="126"/>
      <c r="H45" s="126" t="s">
        <v>475</v>
      </c>
      <c r="I45" s="127"/>
      <c r="J45" s="65" t="s">
        <v>475</v>
      </c>
    </row>
    <row r="46" spans="1:10" ht="15" customHeight="1" x14ac:dyDescent="0.25">
      <c r="A46" s="122" t="s">
        <v>485</v>
      </c>
      <c r="B46" s="123"/>
      <c r="C46" s="123"/>
      <c r="D46" s="124"/>
      <c r="E46" s="125" t="s">
        <v>464</v>
      </c>
      <c r="F46" s="126"/>
      <c r="G46" s="126"/>
      <c r="H46" s="126" t="s">
        <v>476</v>
      </c>
      <c r="I46" s="127"/>
      <c r="J46" s="65" t="s">
        <v>476</v>
      </c>
    </row>
    <row r="47" spans="1:10" ht="15" customHeight="1" x14ac:dyDescent="0.25">
      <c r="A47" s="122" t="s">
        <v>498</v>
      </c>
      <c r="B47" s="123"/>
      <c r="C47" s="123"/>
      <c r="D47" s="124"/>
      <c r="E47" s="125" t="s">
        <v>465</v>
      </c>
      <c r="F47" s="126"/>
      <c r="G47" s="126"/>
      <c r="H47" s="126" t="s">
        <v>477</v>
      </c>
      <c r="I47" s="127"/>
      <c r="J47" s="65" t="s">
        <v>477</v>
      </c>
    </row>
    <row r="48" spans="1:10" ht="15" customHeight="1" x14ac:dyDescent="0.25">
      <c r="A48" s="122" t="s">
        <v>454</v>
      </c>
      <c r="B48" s="123"/>
      <c r="C48" s="123"/>
      <c r="D48" s="124"/>
      <c r="E48" s="125" t="s">
        <v>168</v>
      </c>
      <c r="F48" s="126"/>
      <c r="G48" s="126"/>
      <c r="H48" s="126" t="s">
        <v>478</v>
      </c>
      <c r="I48" s="127"/>
      <c r="J48" s="65" t="s">
        <v>478</v>
      </c>
    </row>
    <row r="49" spans="1:10" ht="15" customHeight="1" x14ac:dyDescent="0.25">
      <c r="A49" s="122" t="s">
        <v>455</v>
      </c>
      <c r="B49" s="123"/>
      <c r="C49" s="123"/>
      <c r="D49" s="124"/>
      <c r="E49" s="125" t="s">
        <v>168</v>
      </c>
      <c r="F49" s="126"/>
      <c r="G49" s="126"/>
      <c r="H49" s="126" t="s">
        <v>479</v>
      </c>
      <c r="I49" s="127"/>
      <c r="J49" s="65" t="s">
        <v>479</v>
      </c>
    </row>
    <row r="50" spans="1:10" ht="15" customHeight="1" x14ac:dyDescent="0.25">
      <c r="A50" s="122" t="s">
        <v>456</v>
      </c>
      <c r="B50" s="123"/>
      <c r="C50" s="123"/>
      <c r="D50" s="124"/>
      <c r="E50" s="125" t="s">
        <v>168</v>
      </c>
      <c r="F50" s="126"/>
      <c r="G50" s="126"/>
      <c r="H50" s="126" t="s">
        <v>480</v>
      </c>
      <c r="I50" s="127"/>
      <c r="J50" s="65" t="s">
        <v>480</v>
      </c>
    </row>
    <row r="51" spans="1:10" ht="15" customHeight="1" x14ac:dyDescent="0.25">
      <c r="A51" s="122" t="s">
        <v>458</v>
      </c>
      <c r="B51" s="123"/>
      <c r="C51" s="123"/>
      <c r="D51" s="124"/>
      <c r="E51" s="125" t="s">
        <v>168</v>
      </c>
      <c r="F51" s="126"/>
      <c r="G51" s="126"/>
      <c r="H51" s="126" t="s">
        <v>482</v>
      </c>
      <c r="I51" s="127"/>
      <c r="J51" s="65" t="s">
        <v>482</v>
      </c>
    </row>
    <row r="52" spans="1:10" ht="15" customHeight="1" x14ac:dyDescent="0.25">
      <c r="A52" s="111" t="s">
        <v>457</v>
      </c>
      <c r="B52" s="112"/>
      <c r="C52" s="112"/>
      <c r="D52" s="113"/>
      <c r="E52" s="125" t="s">
        <v>466</v>
      </c>
      <c r="F52" s="126"/>
      <c r="G52" s="126"/>
      <c r="H52" s="126"/>
      <c r="I52" s="127"/>
      <c r="J52" s="110" t="s">
        <v>481</v>
      </c>
    </row>
    <row r="53" spans="1:10" ht="15" customHeight="1" x14ac:dyDescent="0.25">
      <c r="A53" s="199" t="s">
        <v>459</v>
      </c>
      <c r="B53" s="200"/>
      <c r="C53" s="200"/>
      <c r="D53" s="201"/>
      <c r="E53" s="125" t="s">
        <v>467</v>
      </c>
      <c r="F53" s="126"/>
      <c r="G53" s="126"/>
      <c r="H53" s="126" t="s">
        <v>483</v>
      </c>
      <c r="I53" s="127"/>
      <c r="J53" s="65" t="s">
        <v>483</v>
      </c>
    </row>
    <row r="54" spans="1:10" ht="15" customHeight="1" x14ac:dyDescent="0.25">
      <c r="A54" s="202" t="s">
        <v>496</v>
      </c>
      <c r="B54" s="203"/>
      <c r="C54" s="203"/>
      <c r="D54" s="204"/>
      <c r="E54" s="125" t="s">
        <v>168</v>
      </c>
      <c r="F54" s="126"/>
      <c r="G54" s="126"/>
      <c r="H54" s="126" t="s">
        <v>482</v>
      </c>
      <c r="I54" s="127"/>
      <c r="J54" s="65" t="s">
        <v>495</v>
      </c>
    </row>
    <row r="55" spans="1:10" ht="15" customHeight="1" x14ac:dyDescent="0.25">
      <c r="A55" s="122" t="s">
        <v>489</v>
      </c>
      <c r="B55" s="123"/>
      <c r="C55" s="123"/>
      <c r="D55" s="124"/>
      <c r="E55" s="125" t="s">
        <v>168</v>
      </c>
      <c r="F55" s="126"/>
      <c r="G55" s="126"/>
      <c r="H55" s="126" t="s">
        <v>482</v>
      </c>
      <c r="I55" s="127"/>
      <c r="J55" s="116" t="s">
        <v>490</v>
      </c>
    </row>
    <row r="56" spans="1:10" ht="15" customHeight="1" x14ac:dyDescent="0.25">
      <c r="A56" s="122" t="s">
        <v>460</v>
      </c>
      <c r="B56" s="123"/>
      <c r="C56" s="123"/>
      <c r="D56" s="124"/>
      <c r="E56" s="125" t="s">
        <v>468</v>
      </c>
      <c r="F56" s="126"/>
      <c r="G56" s="126"/>
      <c r="H56" s="126" t="s">
        <v>484</v>
      </c>
      <c r="I56" s="127"/>
      <c r="J56" s="65" t="s">
        <v>484</v>
      </c>
    </row>
    <row r="57" spans="1:10" ht="15" customHeight="1" x14ac:dyDescent="0.25">
      <c r="A57" s="122" t="s">
        <v>493</v>
      </c>
      <c r="B57" s="123"/>
      <c r="C57" s="123"/>
      <c r="D57" s="124"/>
      <c r="E57" s="125" t="s">
        <v>168</v>
      </c>
      <c r="F57" s="126"/>
      <c r="G57" s="126"/>
      <c r="H57" s="126"/>
      <c r="I57" s="127"/>
      <c r="J57" s="65">
        <v>80733282</v>
      </c>
    </row>
    <row r="58" spans="1:10" ht="15" customHeight="1" x14ac:dyDescent="0.25">
      <c r="A58" s="122" t="s">
        <v>486</v>
      </c>
      <c r="B58" s="123"/>
      <c r="C58" s="123"/>
      <c r="D58" s="124"/>
      <c r="E58" s="125" t="s">
        <v>487</v>
      </c>
      <c r="F58" s="126"/>
      <c r="G58" s="126"/>
      <c r="H58" s="126"/>
      <c r="I58" s="127"/>
      <c r="J58" s="65">
        <v>5034345000</v>
      </c>
    </row>
    <row r="59" spans="1:10" x14ac:dyDescent="0.25">
      <c r="A59" s="32"/>
      <c r="B59" s="118"/>
      <c r="C59" s="118"/>
      <c r="D59" s="117"/>
      <c r="E59" s="129"/>
      <c r="F59" s="129"/>
      <c r="G59" s="138"/>
      <c r="H59" s="138"/>
      <c r="I59" s="117"/>
      <c r="J59" s="62" t="s">
        <v>171</v>
      </c>
    </row>
    <row r="60" spans="1:10" ht="15" customHeight="1" x14ac:dyDescent="0.25">
      <c r="A60" s="131" t="s">
        <v>172</v>
      </c>
      <c r="B60" s="132"/>
      <c r="C60" s="125"/>
      <c r="D60" s="127"/>
      <c r="E60" s="136" t="s">
        <v>173</v>
      </c>
      <c r="F60" s="137"/>
      <c r="G60" s="133"/>
      <c r="H60" s="134"/>
      <c r="I60" s="134"/>
      <c r="J60" s="135"/>
    </row>
    <row r="61" spans="1:10" ht="30.75" customHeight="1" x14ac:dyDescent="0.25">
      <c r="A61" s="32"/>
      <c r="B61" s="118"/>
      <c r="C61" s="128"/>
      <c r="D61" s="128"/>
      <c r="E61" s="129"/>
      <c r="F61" s="129"/>
      <c r="G61" s="130" t="s">
        <v>174</v>
      </c>
      <c r="H61" s="130"/>
      <c r="I61" s="130"/>
      <c r="J61" s="33"/>
    </row>
    <row r="62" spans="1:10" ht="15" customHeight="1" x14ac:dyDescent="0.25">
      <c r="A62" s="131" t="s">
        <v>175</v>
      </c>
      <c r="B62" s="132"/>
      <c r="C62" s="133" t="s">
        <v>176</v>
      </c>
      <c r="D62" s="134"/>
      <c r="E62" s="134"/>
      <c r="F62" s="134"/>
      <c r="G62" s="134"/>
      <c r="H62" s="134"/>
      <c r="I62" s="134"/>
      <c r="J62" s="135"/>
    </row>
    <row r="63" spans="1:10" x14ac:dyDescent="0.25">
      <c r="A63" s="26"/>
      <c r="B63" s="117"/>
      <c r="C63" s="185" t="s">
        <v>177</v>
      </c>
      <c r="D63" s="185"/>
      <c r="E63" s="185"/>
      <c r="F63" s="185"/>
      <c r="G63" s="185"/>
      <c r="H63" s="185"/>
      <c r="I63" s="185"/>
      <c r="J63" s="28"/>
    </row>
    <row r="64" spans="1:10" x14ac:dyDescent="0.25">
      <c r="A64" s="131" t="s">
        <v>178</v>
      </c>
      <c r="B64" s="132"/>
      <c r="C64" s="186" t="s">
        <v>179</v>
      </c>
      <c r="D64" s="187"/>
      <c r="E64" s="188"/>
      <c r="F64" s="189"/>
      <c r="G64" s="129"/>
      <c r="H64" s="140"/>
      <c r="I64" s="140"/>
      <c r="J64" s="190"/>
    </row>
    <row r="65" spans="1:10" x14ac:dyDescent="0.25">
      <c r="A65" s="26"/>
      <c r="B65" s="117"/>
      <c r="C65" s="118"/>
      <c r="D65" s="117"/>
      <c r="E65" s="129"/>
      <c r="F65" s="129"/>
      <c r="G65" s="129"/>
      <c r="H65" s="129"/>
      <c r="I65" s="117"/>
      <c r="J65" s="28"/>
    </row>
    <row r="66" spans="1:10" ht="15" customHeight="1" x14ac:dyDescent="0.25">
      <c r="A66" s="131" t="s">
        <v>152</v>
      </c>
      <c r="B66" s="132"/>
      <c r="C66" s="191" t="s">
        <v>180</v>
      </c>
      <c r="D66" s="192"/>
      <c r="E66" s="192"/>
      <c r="F66" s="192"/>
      <c r="G66" s="192"/>
      <c r="H66" s="192"/>
      <c r="I66" s="192"/>
      <c r="J66" s="193"/>
    </row>
    <row r="67" spans="1:10" x14ac:dyDescent="0.25">
      <c r="A67" s="26"/>
      <c r="B67" s="117"/>
      <c r="C67" s="117"/>
      <c r="D67" s="117"/>
      <c r="E67" s="194"/>
      <c r="F67" s="194"/>
      <c r="G67" s="194"/>
      <c r="H67" s="194"/>
      <c r="I67" s="117"/>
      <c r="J67" s="28"/>
    </row>
    <row r="68" spans="1:10" x14ac:dyDescent="0.25">
      <c r="A68" s="131" t="s">
        <v>181</v>
      </c>
      <c r="B68" s="195"/>
      <c r="C68" s="196" t="s">
        <v>488</v>
      </c>
      <c r="D68" s="197"/>
      <c r="E68" s="197"/>
      <c r="F68" s="197"/>
      <c r="G68" s="197"/>
      <c r="H68" s="197"/>
      <c r="I68" s="197"/>
      <c r="J68" s="198"/>
    </row>
    <row r="69" spans="1:10" x14ac:dyDescent="0.25">
      <c r="A69" s="26"/>
      <c r="B69" s="38"/>
      <c r="C69" s="130" t="s">
        <v>182</v>
      </c>
      <c r="D69" s="130"/>
      <c r="E69" s="130"/>
      <c r="F69" s="130"/>
      <c r="G69" s="38"/>
      <c r="H69" s="38"/>
      <c r="I69" s="38"/>
      <c r="J69" s="28"/>
    </row>
    <row r="70" spans="1:10" x14ac:dyDescent="0.25">
      <c r="A70" s="131" t="s">
        <v>183</v>
      </c>
      <c r="B70" s="195"/>
      <c r="C70" s="196"/>
      <c r="D70" s="197"/>
      <c r="E70" s="197"/>
      <c r="F70" s="197"/>
      <c r="G70" s="197"/>
      <c r="H70" s="197"/>
      <c r="I70" s="197"/>
      <c r="J70" s="198"/>
    </row>
    <row r="71" spans="1:10" x14ac:dyDescent="0.25">
      <c r="A71" s="34"/>
      <c r="B71" s="35"/>
      <c r="C71" s="184" t="s">
        <v>184</v>
      </c>
      <c r="D71" s="184"/>
      <c r="E71" s="184"/>
      <c r="F71" s="184"/>
      <c r="G71" s="184"/>
      <c r="H71" s="35"/>
      <c r="I71" s="35"/>
      <c r="J71" s="36"/>
    </row>
  </sheetData>
  <mergeCells count="145">
    <mergeCell ref="A57:D57"/>
    <mergeCell ref="E57:I57"/>
    <mergeCell ref="A45:D45"/>
    <mergeCell ref="E45:I45"/>
    <mergeCell ref="E52:I52"/>
    <mergeCell ref="A56:D56"/>
    <mergeCell ref="E56:I56"/>
    <mergeCell ref="A58:D58"/>
    <mergeCell ref="E58:I58"/>
    <mergeCell ref="A51:D51"/>
    <mergeCell ref="E51:I51"/>
    <mergeCell ref="A53:D53"/>
    <mergeCell ref="E53:I53"/>
    <mergeCell ref="A55:D55"/>
    <mergeCell ref="E55:I55"/>
    <mergeCell ref="A54:D54"/>
    <mergeCell ref="E54:I54"/>
    <mergeCell ref="E40:I40"/>
    <mergeCell ref="A41:D41"/>
    <mergeCell ref="E41:I41"/>
    <mergeCell ref="A42:D42"/>
    <mergeCell ref="E42:I42"/>
    <mergeCell ref="A43:D43"/>
    <mergeCell ref="E43:I43"/>
    <mergeCell ref="A44:D44"/>
    <mergeCell ref="E44:I44"/>
    <mergeCell ref="C71:G71"/>
    <mergeCell ref="C63:I63"/>
    <mergeCell ref="A64:B64"/>
    <mergeCell ref="C64:E64"/>
    <mergeCell ref="F64:G64"/>
    <mergeCell ref="H64:J64"/>
    <mergeCell ref="E65:F65"/>
    <mergeCell ref="G65:H65"/>
    <mergeCell ref="A66:B66"/>
    <mergeCell ref="C66:J66"/>
    <mergeCell ref="E67:F67"/>
    <mergeCell ref="G67:H67"/>
    <mergeCell ref="A68:B68"/>
    <mergeCell ref="C68:J68"/>
    <mergeCell ref="C69:F69"/>
    <mergeCell ref="A70:B70"/>
    <mergeCell ref="C70:J70"/>
    <mergeCell ref="A1:C1"/>
    <mergeCell ref="A2:J2"/>
    <mergeCell ref="A4:D4"/>
    <mergeCell ref="E4:F4"/>
    <mergeCell ref="H4:I4"/>
    <mergeCell ref="A5:J5"/>
    <mergeCell ref="E11:F11"/>
    <mergeCell ref="G11:H11"/>
    <mergeCell ref="E9:F9"/>
    <mergeCell ref="G9:H9"/>
    <mergeCell ref="A8:I8"/>
    <mergeCell ref="A10:B10"/>
    <mergeCell ref="C10:D10"/>
    <mergeCell ref="F10:G10"/>
    <mergeCell ref="H10:I10"/>
    <mergeCell ref="E14:F14"/>
    <mergeCell ref="E15:F15"/>
    <mergeCell ref="A12:B12"/>
    <mergeCell ref="C12:D12"/>
    <mergeCell ref="E12:F12"/>
    <mergeCell ref="G12:H12"/>
    <mergeCell ref="E13:F13"/>
    <mergeCell ref="G13:H13"/>
    <mergeCell ref="A14:B14"/>
    <mergeCell ref="C14:D14"/>
    <mergeCell ref="H14:I14"/>
    <mergeCell ref="G15:H15"/>
    <mergeCell ref="E20:F20"/>
    <mergeCell ref="A16:B16"/>
    <mergeCell ref="C16:D16"/>
    <mergeCell ref="A17:J17"/>
    <mergeCell ref="A18:B18"/>
    <mergeCell ref="C18:J18"/>
    <mergeCell ref="E19:F19"/>
    <mergeCell ref="G19:H19"/>
    <mergeCell ref="A20:B20"/>
    <mergeCell ref="C20:D20"/>
    <mergeCell ref="G20:J20"/>
    <mergeCell ref="E21:F21"/>
    <mergeCell ref="G21:H21"/>
    <mergeCell ref="E25:F25"/>
    <mergeCell ref="G25:H25"/>
    <mergeCell ref="E23:F23"/>
    <mergeCell ref="G23:H23"/>
    <mergeCell ref="A22:B22"/>
    <mergeCell ref="C22:J22"/>
    <mergeCell ref="A24:B24"/>
    <mergeCell ref="C24:J24"/>
    <mergeCell ref="E28:F28"/>
    <mergeCell ref="G28:H28"/>
    <mergeCell ref="A26:B26"/>
    <mergeCell ref="E27:F27"/>
    <mergeCell ref="G27:H27"/>
    <mergeCell ref="C26:J26"/>
    <mergeCell ref="A28:B28"/>
    <mergeCell ref="I28:J28"/>
    <mergeCell ref="E29:F29"/>
    <mergeCell ref="G29:H29"/>
    <mergeCell ref="A30:B30"/>
    <mergeCell ref="D30:G30"/>
    <mergeCell ref="A31:B31"/>
    <mergeCell ref="E31:F31"/>
    <mergeCell ref="G31:H31"/>
    <mergeCell ref="I31:J31"/>
    <mergeCell ref="A32:B32"/>
    <mergeCell ref="D32:G32"/>
    <mergeCell ref="E33:F33"/>
    <mergeCell ref="G33:H33"/>
    <mergeCell ref="A34:D34"/>
    <mergeCell ref="E34:I34"/>
    <mergeCell ref="E35:F35"/>
    <mergeCell ref="G35:H35"/>
    <mergeCell ref="A36:D36"/>
    <mergeCell ref="E36:I36"/>
    <mergeCell ref="A37:D37"/>
    <mergeCell ref="E37:I37"/>
    <mergeCell ref="A38:D38"/>
    <mergeCell ref="E38:I38"/>
    <mergeCell ref="A39:D39"/>
    <mergeCell ref="E39:I39"/>
    <mergeCell ref="C61:D61"/>
    <mergeCell ref="E61:F61"/>
    <mergeCell ref="G61:I61"/>
    <mergeCell ref="A62:B62"/>
    <mergeCell ref="C62:J62"/>
    <mergeCell ref="E60:F60"/>
    <mergeCell ref="E59:F59"/>
    <mergeCell ref="G59:H59"/>
    <mergeCell ref="A60:B60"/>
    <mergeCell ref="C60:D60"/>
    <mergeCell ref="G60:J60"/>
    <mergeCell ref="A46:D46"/>
    <mergeCell ref="E46:I46"/>
    <mergeCell ref="A47:D47"/>
    <mergeCell ref="E47:I47"/>
    <mergeCell ref="A48:D48"/>
    <mergeCell ref="E48:I48"/>
    <mergeCell ref="A49:D49"/>
    <mergeCell ref="E49:I49"/>
    <mergeCell ref="A50:D50"/>
    <mergeCell ref="E50:I50"/>
    <mergeCell ref="A40:D40"/>
  </mergeCells>
  <hyperlinks>
    <hyperlink ref="C26" r:id="rId1"/>
    <hyperlink ref="C66" r:id="rId2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opLeftCell="A108" zoomScale="130" zoomScaleNormal="130" zoomScaleSheetLayoutView="120" workbookViewId="0">
      <selection activeCell="L128" sqref="L128"/>
    </sheetView>
  </sheetViews>
  <sheetFormatPr defaultRowHeight="15" x14ac:dyDescent="0.25"/>
  <cols>
    <col min="8" max="9" width="13.42578125" bestFit="1" customWidth="1"/>
    <col min="15" max="16" width="11" bestFit="1" customWidth="1"/>
  </cols>
  <sheetData>
    <row r="1" spans="1:9" x14ac:dyDescent="0.25">
      <c r="A1" s="217" t="s">
        <v>185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5">
      <c r="A2" s="219" t="s">
        <v>186</v>
      </c>
      <c r="B2" s="220"/>
      <c r="C2" s="220"/>
      <c r="D2" s="220"/>
      <c r="E2" s="220"/>
      <c r="F2" s="220"/>
      <c r="G2" s="220"/>
      <c r="H2" s="220"/>
      <c r="I2" s="220"/>
    </row>
    <row r="3" spans="1:9" x14ac:dyDescent="0.25">
      <c r="A3" s="221" t="s">
        <v>2</v>
      </c>
      <c r="B3" s="222"/>
      <c r="C3" s="222"/>
      <c r="D3" s="222"/>
      <c r="E3" s="222"/>
      <c r="F3" s="222"/>
      <c r="G3" s="222"/>
      <c r="H3" s="222"/>
      <c r="I3" s="222"/>
    </row>
    <row r="4" spans="1:9" x14ac:dyDescent="0.25">
      <c r="A4" s="223" t="s">
        <v>3</v>
      </c>
      <c r="B4" s="224"/>
      <c r="C4" s="224"/>
      <c r="D4" s="224"/>
      <c r="E4" s="224"/>
      <c r="F4" s="224"/>
      <c r="G4" s="224"/>
      <c r="H4" s="224"/>
      <c r="I4" s="225"/>
    </row>
    <row r="5" spans="1:9" ht="45.75" thickBot="1" x14ac:dyDescent="0.3">
      <c r="A5" s="229" t="s">
        <v>4</v>
      </c>
      <c r="B5" s="230"/>
      <c r="C5" s="230"/>
      <c r="D5" s="230"/>
      <c r="E5" s="230"/>
      <c r="F5" s="231"/>
      <c r="G5" s="66" t="s">
        <v>187</v>
      </c>
      <c r="H5" s="71" t="s">
        <v>188</v>
      </c>
      <c r="I5" s="72" t="s">
        <v>189</v>
      </c>
    </row>
    <row r="6" spans="1:9" x14ac:dyDescent="0.25">
      <c r="A6" s="226">
        <v>1</v>
      </c>
      <c r="B6" s="227"/>
      <c r="C6" s="227"/>
      <c r="D6" s="227"/>
      <c r="E6" s="227"/>
      <c r="F6" s="228"/>
      <c r="G6" s="67">
        <v>2</v>
      </c>
      <c r="H6" s="68">
        <v>3</v>
      </c>
      <c r="I6" s="68">
        <v>4</v>
      </c>
    </row>
    <row r="7" spans="1:9" x14ac:dyDescent="0.25">
      <c r="A7" s="232"/>
      <c r="B7" s="232"/>
      <c r="C7" s="232"/>
      <c r="D7" s="232"/>
      <c r="E7" s="232"/>
      <c r="F7" s="232"/>
      <c r="G7" s="232"/>
      <c r="H7" s="232"/>
      <c r="I7" s="233"/>
    </row>
    <row r="8" spans="1:9" x14ac:dyDescent="0.25">
      <c r="A8" s="234" t="s">
        <v>190</v>
      </c>
      <c r="B8" s="235"/>
      <c r="C8" s="235"/>
      <c r="D8" s="235"/>
      <c r="E8" s="235"/>
      <c r="F8" s="236"/>
      <c r="G8" s="76">
        <v>1</v>
      </c>
      <c r="H8" s="79"/>
      <c r="I8" s="79"/>
    </row>
    <row r="9" spans="1:9" x14ac:dyDescent="0.25">
      <c r="A9" s="214" t="s">
        <v>191</v>
      </c>
      <c r="B9" s="215"/>
      <c r="C9" s="215"/>
      <c r="D9" s="215"/>
      <c r="E9" s="215"/>
      <c r="F9" s="216"/>
      <c r="G9" s="88">
        <v>2</v>
      </c>
      <c r="H9" s="80">
        <f>H10+H17+H27+H38+H43</f>
        <v>32538352779</v>
      </c>
      <c r="I9" s="80">
        <f>I10+I17+I27+I38+I43</f>
        <v>33041569663.629997</v>
      </c>
    </row>
    <row r="10" spans="1:9" x14ac:dyDescent="0.25">
      <c r="A10" s="206" t="s">
        <v>192</v>
      </c>
      <c r="B10" s="207"/>
      <c r="C10" s="207"/>
      <c r="D10" s="207"/>
      <c r="E10" s="207"/>
      <c r="F10" s="208"/>
      <c r="G10" s="88">
        <v>3</v>
      </c>
      <c r="H10" s="80">
        <f>SUM(H11:H16)</f>
        <v>240836879</v>
      </c>
      <c r="I10" s="80">
        <f>SUM(I11:I16)</f>
        <v>224430297</v>
      </c>
    </row>
    <row r="11" spans="1:9" x14ac:dyDescent="0.25">
      <c r="A11" s="211" t="s">
        <v>193</v>
      </c>
      <c r="B11" s="212"/>
      <c r="C11" s="212"/>
      <c r="D11" s="212"/>
      <c r="E11" s="212"/>
      <c r="F11" s="213"/>
      <c r="G11" s="76">
        <v>4</v>
      </c>
      <c r="H11" s="79">
        <v>0</v>
      </c>
      <c r="I11" s="79">
        <v>0</v>
      </c>
    </row>
    <row r="12" spans="1:9" ht="26.25" customHeight="1" x14ac:dyDescent="0.25">
      <c r="A12" s="211" t="s">
        <v>194</v>
      </c>
      <c r="B12" s="212"/>
      <c r="C12" s="212"/>
      <c r="D12" s="212"/>
      <c r="E12" s="212"/>
      <c r="F12" s="213"/>
      <c r="G12" s="76">
        <v>5</v>
      </c>
      <c r="H12" s="79">
        <v>210162631</v>
      </c>
      <c r="I12" s="79">
        <v>178416997</v>
      </c>
    </row>
    <row r="13" spans="1:9" x14ac:dyDescent="0.25">
      <c r="A13" s="211" t="s">
        <v>195</v>
      </c>
      <c r="B13" s="212"/>
      <c r="C13" s="212"/>
      <c r="D13" s="212"/>
      <c r="E13" s="212"/>
      <c r="F13" s="213"/>
      <c r="G13" s="76">
        <v>6</v>
      </c>
      <c r="H13" s="79">
        <v>0</v>
      </c>
      <c r="I13" s="79">
        <v>0</v>
      </c>
    </row>
    <row r="14" spans="1:9" x14ac:dyDescent="0.25">
      <c r="A14" s="211" t="s">
        <v>196</v>
      </c>
      <c r="B14" s="212"/>
      <c r="C14" s="212"/>
      <c r="D14" s="212"/>
      <c r="E14" s="212"/>
      <c r="F14" s="213"/>
      <c r="G14" s="76">
        <v>7</v>
      </c>
      <c r="H14" s="79">
        <v>0</v>
      </c>
      <c r="I14" s="79">
        <v>0</v>
      </c>
    </row>
    <row r="15" spans="1:9" x14ac:dyDescent="0.25">
      <c r="A15" s="211" t="s">
        <v>197</v>
      </c>
      <c r="B15" s="212"/>
      <c r="C15" s="212"/>
      <c r="D15" s="212"/>
      <c r="E15" s="212"/>
      <c r="F15" s="213"/>
      <c r="G15" s="76">
        <v>8</v>
      </c>
      <c r="H15" s="79">
        <v>30335242</v>
      </c>
      <c r="I15" s="79">
        <v>45852180</v>
      </c>
    </row>
    <row r="16" spans="1:9" x14ac:dyDescent="0.25">
      <c r="A16" s="211" t="s">
        <v>198</v>
      </c>
      <c r="B16" s="212"/>
      <c r="C16" s="212"/>
      <c r="D16" s="212"/>
      <c r="E16" s="212"/>
      <c r="F16" s="213"/>
      <c r="G16" s="76">
        <v>9</v>
      </c>
      <c r="H16" s="79">
        <v>339006</v>
      </c>
      <c r="I16" s="79">
        <v>161120</v>
      </c>
    </row>
    <row r="17" spans="1:9" x14ac:dyDescent="0.25">
      <c r="A17" s="206" t="s">
        <v>199</v>
      </c>
      <c r="B17" s="207"/>
      <c r="C17" s="207"/>
      <c r="D17" s="207"/>
      <c r="E17" s="207"/>
      <c r="F17" s="208"/>
      <c r="G17" s="88">
        <v>10</v>
      </c>
      <c r="H17" s="80">
        <f>SUM(H18:H26)</f>
        <v>31323459782</v>
      </c>
      <c r="I17" s="80">
        <f>SUM(I18:I26)</f>
        <v>31567300074.719997</v>
      </c>
    </row>
    <row r="18" spans="1:9" x14ac:dyDescent="0.25">
      <c r="A18" s="211" t="s">
        <v>200</v>
      </c>
      <c r="B18" s="212"/>
      <c r="C18" s="212"/>
      <c r="D18" s="212"/>
      <c r="E18" s="212"/>
      <c r="F18" s="213"/>
      <c r="G18" s="76">
        <v>11</v>
      </c>
      <c r="H18" s="79">
        <v>1035726718</v>
      </c>
      <c r="I18" s="79">
        <v>1037641797.21</v>
      </c>
    </row>
    <row r="19" spans="1:9" x14ac:dyDescent="0.25">
      <c r="A19" s="211" t="s">
        <v>201</v>
      </c>
      <c r="B19" s="212"/>
      <c r="C19" s="212"/>
      <c r="D19" s="212"/>
      <c r="E19" s="212"/>
      <c r="F19" s="213"/>
      <c r="G19" s="76">
        <v>12</v>
      </c>
      <c r="H19" s="79">
        <v>11046479864</v>
      </c>
      <c r="I19" s="79">
        <v>10860697842.82</v>
      </c>
    </row>
    <row r="20" spans="1:9" x14ac:dyDescent="0.25">
      <c r="A20" s="211" t="s">
        <v>202</v>
      </c>
      <c r="B20" s="212"/>
      <c r="C20" s="212"/>
      <c r="D20" s="212"/>
      <c r="E20" s="212"/>
      <c r="F20" s="213"/>
      <c r="G20" s="76">
        <v>13</v>
      </c>
      <c r="H20" s="79">
        <v>16281651647</v>
      </c>
      <c r="I20" s="79">
        <v>17137175514.139999</v>
      </c>
    </row>
    <row r="21" spans="1:9" x14ac:dyDescent="0.25">
      <c r="A21" s="211" t="s">
        <v>203</v>
      </c>
      <c r="B21" s="212"/>
      <c r="C21" s="212"/>
      <c r="D21" s="212"/>
      <c r="E21" s="212"/>
      <c r="F21" s="213"/>
      <c r="G21" s="76">
        <v>14</v>
      </c>
      <c r="H21" s="79">
        <v>226097576</v>
      </c>
      <c r="I21" s="79">
        <v>201813839.55000001</v>
      </c>
    </row>
    <row r="22" spans="1:9" x14ac:dyDescent="0.25">
      <c r="A22" s="211" t="s">
        <v>204</v>
      </c>
      <c r="B22" s="212"/>
      <c r="C22" s="212"/>
      <c r="D22" s="212"/>
      <c r="E22" s="212"/>
      <c r="F22" s="213"/>
      <c r="G22" s="76">
        <v>15</v>
      </c>
      <c r="H22" s="79">
        <v>0</v>
      </c>
      <c r="I22" s="79">
        <v>0</v>
      </c>
    </row>
    <row r="23" spans="1:9" x14ac:dyDescent="0.25">
      <c r="A23" s="211" t="s">
        <v>205</v>
      </c>
      <c r="B23" s="212"/>
      <c r="C23" s="212"/>
      <c r="D23" s="212"/>
      <c r="E23" s="212"/>
      <c r="F23" s="213"/>
      <c r="G23" s="76">
        <v>16</v>
      </c>
      <c r="H23" s="79">
        <v>15300664</v>
      </c>
      <c r="I23" s="79">
        <v>87170152</v>
      </c>
    </row>
    <row r="24" spans="1:9" x14ac:dyDescent="0.25">
      <c r="A24" s="211" t="s">
        <v>206</v>
      </c>
      <c r="B24" s="212"/>
      <c r="C24" s="212"/>
      <c r="D24" s="212"/>
      <c r="E24" s="212"/>
      <c r="F24" s="213"/>
      <c r="G24" s="76">
        <v>17</v>
      </c>
      <c r="H24" s="79">
        <v>2408428925</v>
      </c>
      <c r="I24" s="79">
        <v>1935065196</v>
      </c>
    </row>
    <row r="25" spans="1:9" x14ac:dyDescent="0.25">
      <c r="A25" s="211" t="s">
        <v>207</v>
      </c>
      <c r="B25" s="212"/>
      <c r="C25" s="212"/>
      <c r="D25" s="212"/>
      <c r="E25" s="212"/>
      <c r="F25" s="213"/>
      <c r="G25" s="76">
        <v>18</v>
      </c>
      <c r="H25" s="79">
        <v>4144367</v>
      </c>
      <c r="I25" s="79">
        <v>4010195</v>
      </c>
    </row>
    <row r="26" spans="1:9" x14ac:dyDescent="0.25">
      <c r="A26" s="211" t="s">
        <v>208</v>
      </c>
      <c r="B26" s="212"/>
      <c r="C26" s="212"/>
      <c r="D26" s="212"/>
      <c r="E26" s="212"/>
      <c r="F26" s="213"/>
      <c r="G26" s="76">
        <v>19</v>
      </c>
      <c r="H26" s="79">
        <v>305630021</v>
      </c>
      <c r="I26" s="79">
        <v>303725538</v>
      </c>
    </row>
    <row r="27" spans="1:9" x14ac:dyDescent="0.25">
      <c r="A27" s="206" t="s">
        <v>209</v>
      </c>
      <c r="B27" s="207"/>
      <c r="C27" s="207"/>
      <c r="D27" s="207"/>
      <c r="E27" s="207"/>
      <c r="F27" s="208"/>
      <c r="G27" s="88">
        <v>20</v>
      </c>
      <c r="H27" s="80">
        <f>SUM(H28:H37)</f>
        <v>326360920</v>
      </c>
      <c r="I27" s="80">
        <f>SUM(I28:I37)</f>
        <v>262221369</v>
      </c>
    </row>
    <row r="28" spans="1:9" x14ac:dyDescent="0.25">
      <c r="A28" s="211" t="s">
        <v>210</v>
      </c>
      <c r="B28" s="212"/>
      <c r="C28" s="212"/>
      <c r="D28" s="212"/>
      <c r="E28" s="212"/>
      <c r="F28" s="213"/>
      <c r="G28" s="76">
        <v>21</v>
      </c>
      <c r="H28" s="79">
        <v>0</v>
      </c>
      <c r="I28" s="79">
        <v>0</v>
      </c>
    </row>
    <row r="29" spans="1:9" x14ac:dyDescent="0.25">
      <c r="A29" s="211" t="s">
        <v>211</v>
      </c>
      <c r="B29" s="212"/>
      <c r="C29" s="212"/>
      <c r="D29" s="212"/>
      <c r="E29" s="212"/>
      <c r="F29" s="213"/>
      <c r="G29" s="76">
        <v>22</v>
      </c>
      <c r="H29" s="79">
        <v>0</v>
      </c>
      <c r="I29" s="79">
        <v>0</v>
      </c>
    </row>
    <row r="30" spans="1:9" x14ac:dyDescent="0.25">
      <c r="A30" s="211" t="s">
        <v>212</v>
      </c>
      <c r="B30" s="212"/>
      <c r="C30" s="212"/>
      <c r="D30" s="212"/>
      <c r="E30" s="212"/>
      <c r="F30" s="213"/>
      <c r="G30" s="76">
        <v>23</v>
      </c>
      <c r="H30" s="79">
        <v>0</v>
      </c>
      <c r="I30" s="79">
        <v>0</v>
      </c>
    </row>
    <row r="31" spans="1:9" ht="25.5" customHeight="1" x14ac:dyDescent="0.25">
      <c r="A31" s="211" t="s">
        <v>213</v>
      </c>
      <c r="B31" s="212"/>
      <c r="C31" s="212"/>
      <c r="D31" s="212"/>
      <c r="E31" s="212"/>
      <c r="F31" s="213"/>
      <c r="G31" s="76">
        <v>24</v>
      </c>
      <c r="H31" s="79">
        <v>1444905</v>
      </c>
      <c r="I31" s="79">
        <v>24102752</v>
      </c>
    </row>
    <row r="32" spans="1:9" ht="24" customHeight="1" x14ac:dyDescent="0.25">
      <c r="A32" s="211" t="s">
        <v>214</v>
      </c>
      <c r="B32" s="212"/>
      <c r="C32" s="212"/>
      <c r="D32" s="212"/>
      <c r="E32" s="212"/>
      <c r="F32" s="213"/>
      <c r="G32" s="76">
        <v>25</v>
      </c>
      <c r="H32" s="79">
        <v>0</v>
      </c>
      <c r="I32" s="79">
        <v>0</v>
      </c>
    </row>
    <row r="33" spans="1:9" ht="22.5" customHeight="1" x14ac:dyDescent="0.25">
      <c r="A33" s="211" t="s">
        <v>215</v>
      </c>
      <c r="B33" s="212"/>
      <c r="C33" s="212"/>
      <c r="D33" s="212"/>
      <c r="E33" s="212"/>
      <c r="F33" s="213"/>
      <c r="G33" s="76">
        <v>26</v>
      </c>
      <c r="H33" s="79">
        <v>36106614</v>
      </c>
      <c r="I33" s="79">
        <v>35644938</v>
      </c>
    </row>
    <row r="34" spans="1:9" x14ac:dyDescent="0.25">
      <c r="A34" s="211" t="s">
        <v>216</v>
      </c>
      <c r="B34" s="212"/>
      <c r="C34" s="212"/>
      <c r="D34" s="212"/>
      <c r="E34" s="212"/>
      <c r="F34" s="213"/>
      <c r="G34" s="76">
        <v>27</v>
      </c>
      <c r="H34" s="79">
        <v>0</v>
      </c>
      <c r="I34" s="79">
        <v>0</v>
      </c>
    </row>
    <row r="35" spans="1:9" x14ac:dyDescent="0.25">
      <c r="A35" s="211" t="s">
        <v>217</v>
      </c>
      <c r="B35" s="212"/>
      <c r="C35" s="212"/>
      <c r="D35" s="212"/>
      <c r="E35" s="212"/>
      <c r="F35" s="213"/>
      <c r="G35" s="76">
        <v>28</v>
      </c>
      <c r="H35" s="79">
        <v>199000</v>
      </c>
      <c r="I35" s="79">
        <v>145000</v>
      </c>
    </row>
    <row r="36" spans="1:9" x14ac:dyDescent="0.25">
      <c r="A36" s="211" t="s">
        <v>218</v>
      </c>
      <c r="B36" s="212"/>
      <c r="C36" s="212"/>
      <c r="D36" s="212"/>
      <c r="E36" s="212"/>
      <c r="F36" s="213"/>
      <c r="G36" s="76">
        <v>29</v>
      </c>
      <c r="H36" s="79">
        <v>0</v>
      </c>
      <c r="I36" s="79">
        <v>0</v>
      </c>
    </row>
    <row r="37" spans="1:9" x14ac:dyDescent="0.25">
      <c r="A37" s="211" t="s">
        <v>219</v>
      </c>
      <c r="B37" s="212"/>
      <c r="C37" s="212"/>
      <c r="D37" s="212"/>
      <c r="E37" s="212"/>
      <c r="F37" s="213"/>
      <c r="G37" s="76">
        <v>30</v>
      </c>
      <c r="H37" s="79">
        <v>288610401</v>
      </c>
      <c r="I37" s="79">
        <v>202328679</v>
      </c>
    </row>
    <row r="38" spans="1:9" x14ac:dyDescent="0.25">
      <c r="A38" s="206" t="s">
        <v>220</v>
      </c>
      <c r="B38" s="207"/>
      <c r="C38" s="207"/>
      <c r="D38" s="207"/>
      <c r="E38" s="207"/>
      <c r="F38" s="208"/>
      <c r="G38" s="88">
        <v>31</v>
      </c>
      <c r="H38" s="80">
        <f>SUM(H39:H42)</f>
        <v>37306921</v>
      </c>
      <c r="I38" s="80">
        <f>SUM(I39:I42)</f>
        <v>25151442.91</v>
      </c>
    </row>
    <row r="39" spans="1:9" x14ac:dyDescent="0.25">
      <c r="A39" s="211" t="s">
        <v>221</v>
      </c>
      <c r="B39" s="212"/>
      <c r="C39" s="212"/>
      <c r="D39" s="212"/>
      <c r="E39" s="212"/>
      <c r="F39" s="213"/>
      <c r="G39" s="76">
        <v>32</v>
      </c>
      <c r="H39" s="79">
        <v>0</v>
      </c>
      <c r="I39" s="79">
        <v>0</v>
      </c>
    </row>
    <row r="40" spans="1:9" x14ac:dyDescent="0.25">
      <c r="A40" s="211" t="s">
        <v>222</v>
      </c>
      <c r="B40" s="212"/>
      <c r="C40" s="212"/>
      <c r="D40" s="212"/>
      <c r="E40" s="212"/>
      <c r="F40" s="213"/>
      <c r="G40" s="76">
        <v>33</v>
      </c>
      <c r="H40" s="79">
        <v>0</v>
      </c>
      <c r="I40" s="79">
        <v>0</v>
      </c>
    </row>
    <row r="41" spans="1:9" x14ac:dyDescent="0.25">
      <c r="A41" s="211" t="s">
        <v>223</v>
      </c>
      <c r="B41" s="212"/>
      <c r="C41" s="212"/>
      <c r="D41" s="212"/>
      <c r="E41" s="212"/>
      <c r="F41" s="213"/>
      <c r="G41" s="76">
        <v>34</v>
      </c>
      <c r="H41" s="79">
        <v>23610356</v>
      </c>
      <c r="I41" s="79">
        <v>15730332.91</v>
      </c>
    </row>
    <row r="42" spans="1:9" x14ac:dyDescent="0.25">
      <c r="A42" s="211" t="s">
        <v>224</v>
      </c>
      <c r="B42" s="212"/>
      <c r="C42" s="212"/>
      <c r="D42" s="212"/>
      <c r="E42" s="212"/>
      <c r="F42" s="213"/>
      <c r="G42" s="76">
        <v>35</v>
      </c>
      <c r="H42" s="79">
        <v>13696565</v>
      </c>
      <c r="I42" s="79">
        <v>9421110</v>
      </c>
    </row>
    <row r="43" spans="1:9" x14ac:dyDescent="0.25">
      <c r="A43" s="237" t="s">
        <v>225</v>
      </c>
      <c r="B43" s="238"/>
      <c r="C43" s="238"/>
      <c r="D43" s="238"/>
      <c r="E43" s="238"/>
      <c r="F43" s="239"/>
      <c r="G43" s="76">
        <v>36</v>
      </c>
      <c r="H43" s="79">
        <v>610388277</v>
      </c>
      <c r="I43" s="79">
        <v>962466480</v>
      </c>
    </row>
    <row r="44" spans="1:9" x14ac:dyDescent="0.25">
      <c r="A44" s="214" t="s">
        <v>226</v>
      </c>
      <c r="B44" s="215"/>
      <c r="C44" s="215"/>
      <c r="D44" s="215"/>
      <c r="E44" s="215"/>
      <c r="F44" s="216"/>
      <c r="G44" s="88">
        <v>37</v>
      </c>
      <c r="H44" s="80">
        <f>H45+H53+H60+H70</f>
        <v>6245570578.5100002</v>
      </c>
      <c r="I44" s="80">
        <f>I45+I53+I60+I70</f>
        <v>7280291118.0599995</v>
      </c>
    </row>
    <row r="45" spans="1:9" x14ac:dyDescent="0.25">
      <c r="A45" s="206" t="s">
        <v>227</v>
      </c>
      <c r="B45" s="207"/>
      <c r="C45" s="207"/>
      <c r="D45" s="207"/>
      <c r="E45" s="207"/>
      <c r="F45" s="208"/>
      <c r="G45" s="88">
        <v>38</v>
      </c>
      <c r="H45" s="80">
        <f>SUM(H46:H52)</f>
        <v>1257291636.51</v>
      </c>
      <c r="I45" s="80">
        <f>SUM(I46:I52)</f>
        <v>1547172277</v>
      </c>
    </row>
    <row r="46" spans="1:9" x14ac:dyDescent="0.25">
      <c r="A46" s="211" t="s">
        <v>228</v>
      </c>
      <c r="B46" s="212"/>
      <c r="C46" s="212"/>
      <c r="D46" s="212"/>
      <c r="E46" s="212"/>
      <c r="F46" s="213"/>
      <c r="G46" s="76">
        <v>39</v>
      </c>
      <c r="H46" s="79">
        <v>792165756</v>
      </c>
      <c r="I46" s="79">
        <v>909203709</v>
      </c>
    </row>
    <row r="47" spans="1:9" x14ac:dyDescent="0.25">
      <c r="A47" s="211" t="s">
        <v>229</v>
      </c>
      <c r="B47" s="212"/>
      <c r="C47" s="212"/>
      <c r="D47" s="212"/>
      <c r="E47" s="212"/>
      <c r="F47" s="213"/>
      <c r="G47" s="76">
        <v>40</v>
      </c>
      <c r="H47" s="79">
        <v>5255009.51</v>
      </c>
      <c r="I47" s="79">
        <v>2360294</v>
      </c>
    </row>
    <row r="48" spans="1:9" x14ac:dyDescent="0.25">
      <c r="A48" s="211" t="s">
        <v>230</v>
      </c>
      <c r="B48" s="212"/>
      <c r="C48" s="212"/>
      <c r="D48" s="212"/>
      <c r="E48" s="212"/>
      <c r="F48" s="213"/>
      <c r="G48" s="76">
        <v>41</v>
      </c>
      <c r="H48" s="79">
        <v>0</v>
      </c>
      <c r="I48" s="79">
        <v>0</v>
      </c>
    </row>
    <row r="49" spans="1:9" x14ac:dyDescent="0.25">
      <c r="A49" s="211" t="s">
        <v>231</v>
      </c>
      <c r="B49" s="212"/>
      <c r="C49" s="212"/>
      <c r="D49" s="212"/>
      <c r="E49" s="212"/>
      <c r="F49" s="213"/>
      <c r="G49" s="76">
        <v>42</v>
      </c>
      <c r="H49" s="79">
        <v>459870871</v>
      </c>
      <c r="I49" s="79">
        <v>635608274</v>
      </c>
    </row>
    <row r="50" spans="1:9" x14ac:dyDescent="0.25">
      <c r="A50" s="211" t="s">
        <v>232</v>
      </c>
      <c r="B50" s="212"/>
      <c r="C50" s="212"/>
      <c r="D50" s="212"/>
      <c r="E50" s="212"/>
      <c r="F50" s="213"/>
      <c r="G50" s="76">
        <v>43</v>
      </c>
      <c r="H50" s="79">
        <v>0</v>
      </c>
      <c r="I50" s="79">
        <v>0</v>
      </c>
    </row>
    <row r="51" spans="1:9" x14ac:dyDescent="0.25">
      <c r="A51" s="211" t="s">
        <v>233</v>
      </c>
      <c r="B51" s="212"/>
      <c r="C51" s="212"/>
      <c r="D51" s="212"/>
      <c r="E51" s="212"/>
      <c r="F51" s="213"/>
      <c r="G51" s="76">
        <v>44</v>
      </c>
      <c r="H51" s="79">
        <v>0</v>
      </c>
      <c r="I51" s="79">
        <v>0</v>
      </c>
    </row>
    <row r="52" spans="1:9" x14ac:dyDescent="0.25">
      <c r="A52" s="211" t="s">
        <v>234</v>
      </c>
      <c r="B52" s="212"/>
      <c r="C52" s="212"/>
      <c r="D52" s="212"/>
      <c r="E52" s="212"/>
      <c r="F52" s="213"/>
      <c r="G52" s="76">
        <v>45</v>
      </c>
      <c r="H52" s="79">
        <v>0</v>
      </c>
      <c r="I52" s="79">
        <v>0</v>
      </c>
    </row>
    <row r="53" spans="1:9" x14ac:dyDescent="0.25">
      <c r="A53" s="206" t="s">
        <v>235</v>
      </c>
      <c r="B53" s="207"/>
      <c r="C53" s="207"/>
      <c r="D53" s="207"/>
      <c r="E53" s="207"/>
      <c r="F53" s="208"/>
      <c r="G53" s="88">
        <v>46</v>
      </c>
      <c r="H53" s="80">
        <f>SUM(H54:H59)</f>
        <v>2465837428</v>
      </c>
      <c r="I53" s="80">
        <f>SUM(I54:I59)</f>
        <v>2551861716.0599999</v>
      </c>
    </row>
    <row r="54" spans="1:9" x14ac:dyDescent="0.25">
      <c r="A54" s="211" t="s">
        <v>236</v>
      </c>
      <c r="B54" s="212"/>
      <c r="C54" s="212"/>
      <c r="D54" s="212"/>
      <c r="E54" s="212"/>
      <c r="F54" s="213"/>
      <c r="G54" s="76">
        <v>47</v>
      </c>
      <c r="H54" s="79">
        <v>775492</v>
      </c>
      <c r="I54" s="79">
        <v>3859536</v>
      </c>
    </row>
    <row r="55" spans="1:9" x14ac:dyDescent="0.25">
      <c r="A55" s="211" t="s">
        <v>237</v>
      </c>
      <c r="B55" s="212"/>
      <c r="C55" s="212"/>
      <c r="D55" s="212"/>
      <c r="E55" s="212"/>
      <c r="F55" s="213"/>
      <c r="G55" s="76">
        <v>48</v>
      </c>
      <c r="H55" s="79">
        <v>3253960</v>
      </c>
      <c r="I55" s="79">
        <v>4281702</v>
      </c>
    </row>
    <row r="56" spans="1:9" x14ac:dyDescent="0.25">
      <c r="A56" s="211" t="s">
        <v>238</v>
      </c>
      <c r="B56" s="212"/>
      <c r="C56" s="212"/>
      <c r="D56" s="212"/>
      <c r="E56" s="212"/>
      <c r="F56" s="213"/>
      <c r="G56" s="76">
        <v>49</v>
      </c>
      <c r="H56" s="79">
        <v>2080999570</v>
      </c>
      <c r="I56" s="79">
        <v>2200631782</v>
      </c>
    </row>
    <row r="57" spans="1:9" x14ac:dyDescent="0.25">
      <c r="A57" s="211" t="s">
        <v>239</v>
      </c>
      <c r="B57" s="212"/>
      <c r="C57" s="212"/>
      <c r="D57" s="212"/>
      <c r="E57" s="212"/>
      <c r="F57" s="213"/>
      <c r="G57" s="76">
        <v>50</v>
      </c>
      <c r="H57" s="79">
        <v>1851209</v>
      </c>
      <c r="I57" s="79">
        <v>1845316.95</v>
      </c>
    </row>
    <row r="58" spans="1:9" x14ac:dyDescent="0.25">
      <c r="A58" s="211" t="s">
        <v>240</v>
      </c>
      <c r="B58" s="212"/>
      <c r="C58" s="212"/>
      <c r="D58" s="212"/>
      <c r="E58" s="212"/>
      <c r="F58" s="213"/>
      <c r="G58" s="76">
        <v>51</v>
      </c>
      <c r="H58" s="79">
        <v>110858193</v>
      </c>
      <c r="I58" s="79">
        <v>239528476</v>
      </c>
    </row>
    <row r="59" spans="1:9" x14ac:dyDescent="0.25">
      <c r="A59" s="211" t="s">
        <v>241</v>
      </c>
      <c r="B59" s="212"/>
      <c r="C59" s="212"/>
      <c r="D59" s="212"/>
      <c r="E59" s="212"/>
      <c r="F59" s="213"/>
      <c r="G59" s="76">
        <v>52</v>
      </c>
      <c r="H59" s="79">
        <v>268099004</v>
      </c>
      <c r="I59" s="79">
        <v>101714903.11</v>
      </c>
    </row>
    <row r="60" spans="1:9" x14ac:dyDescent="0.25">
      <c r="A60" s="206" t="s">
        <v>242</v>
      </c>
      <c r="B60" s="207"/>
      <c r="C60" s="207"/>
      <c r="D60" s="207"/>
      <c r="E60" s="207"/>
      <c r="F60" s="208"/>
      <c r="G60" s="88">
        <v>53</v>
      </c>
      <c r="H60" s="80">
        <f>SUM(H61:H69)</f>
        <v>505346749</v>
      </c>
      <c r="I60" s="80">
        <f>SUM(I61:I69)</f>
        <v>225932108</v>
      </c>
    </row>
    <row r="61" spans="1:9" x14ac:dyDescent="0.25">
      <c r="A61" s="211" t="s">
        <v>210</v>
      </c>
      <c r="B61" s="212"/>
      <c r="C61" s="212"/>
      <c r="D61" s="212"/>
      <c r="E61" s="212"/>
      <c r="F61" s="213"/>
      <c r="G61" s="76">
        <v>54</v>
      </c>
      <c r="H61" s="79">
        <v>0</v>
      </c>
      <c r="I61" s="79">
        <v>0</v>
      </c>
    </row>
    <row r="62" spans="1:9" x14ac:dyDescent="0.25">
      <c r="A62" s="211" t="s">
        <v>211</v>
      </c>
      <c r="B62" s="212"/>
      <c r="C62" s="212"/>
      <c r="D62" s="212"/>
      <c r="E62" s="212"/>
      <c r="F62" s="213"/>
      <c r="G62" s="76">
        <v>55</v>
      </c>
      <c r="H62" s="79">
        <v>0</v>
      </c>
      <c r="I62" s="79">
        <v>0</v>
      </c>
    </row>
    <row r="63" spans="1:9" x14ac:dyDescent="0.25">
      <c r="A63" s="211" t="s">
        <v>212</v>
      </c>
      <c r="B63" s="212"/>
      <c r="C63" s="212"/>
      <c r="D63" s="212"/>
      <c r="E63" s="212"/>
      <c r="F63" s="213"/>
      <c r="G63" s="76">
        <v>56</v>
      </c>
      <c r="H63" s="79">
        <v>0</v>
      </c>
      <c r="I63" s="79">
        <v>0</v>
      </c>
    </row>
    <row r="64" spans="1:9" ht="22.5" customHeight="1" x14ac:dyDescent="0.25">
      <c r="A64" s="211" t="s">
        <v>243</v>
      </c>
      <c r="B64" s="212"/>
      <c r="C64" s="212"/>
      <c r="D64" s="212"/>
      <c r="E64" s="212"/>
      <c r="F64" s="213"/>
      <c r="G64" s="76">
        <v>57</v>
      </c>
      <c r="H64" s="79">
        <v>0</v>
      </c>
      <c r="I64" s="79">
        <v>0</v>
      </c>
    </row>
    <row r="65" spans="1:9" ht="22.5" customHeight="1" x14ac:dyDescent="0.25">
      <c r="A65" s="211" t="s">
        <v>214</v>
      </c>
      <c r="B65" s="212"/>
      <c r="C65" s="212"/>
      <c r="D65" s="212"/>
      <c r="E65" s="212"/>
      <c r="F65" s="213"/>
      <c r="G65" s="76">
        <v>58</v>
      </c>
      <c r="H65" s="79">
        <v>0</v>
      </c>
      <c r="I65" s="79">
        <v>0</v>
      </c>
    </row>
    <row r="66" spans="1:9" ht="24.75" customHeight="1" x14ac:dyDescent="0.25">
      <c r="A66" s="211" t="s">
        <v>215</v>
      </c>
      <c r="B66" s="212"/>
      <c r="C66" s="212"/>
      <c r="D66" s="212"/>
      <c r="E66" s="212"/>
      <c r="F66" s="213"/>
      <c r="G66" s="76">
        <v>59</v>
      </c>
      <c r="H66" s="79">
        <v>28771813</v>
      </c>
      <c r="I66" s="79">
        <v>0</v>
      </c>
    </row>
    <row r="67" spans="1:9" x14ac:dyDescent="0.25">
      <c r="A67" s="211" t="s">
        <v>216</v>
      </c>
      <c r="B67" s="212"/>
      <c r="C67" s="212"/>
      <c r="D67" s="212"/>
      <c r="E67" s="212"/>
      <c r="F67" s="213"/>
      <c r="G67" s="76">
        <v>60</v>
      </c>
      <c r="H67" s="79">
        <v>0</v>
      </c>
      <c r="I67" s="79">
        <v>0</v>
      </c>
    </row>
    <row r="68" spans="1:9" x14ac:dyDescent="0.25">
      <c r="A68" s="211" t="s">
        <v>217</v>
      </c>
      <c r="B68" s="212"/>
      <c r="C68" s="212"/>
      <c r="D68" s="212"/>
      <c r="E68" s="212"/>
      <c r="F68" s="213"/>
      <c r="G68" s="76">
        <v>61</v>
      </c>
      <c r="H68" s="79">
        <v>476574936</v>
      </c>
      <c r="I68" s="79">
        <v>225932108</v>
      </c>
    </row>
    <row r="69" spans="1:9" x14ac:dyDescent="0.25">
      <c r="A69" s="211" t="s">
        <v>244</v>
      </c>
      <c r="B69" s="212"/>
      <c r="C69" s="212"/>
      <c r="D69" s="212"/>
      <c r="E69" s="212"/>
      <c r="F69" s="213"/>
      <c r="G69" s="76">
        <v>62</v>
      </c>
      <c r="H69" s="79">
        <v>0</v>
      </c>
      <c r="I69" s="79">
        <v>0</v>
      </c>
    </row>
    <row r="70" spans="1:9" x14ac:dyDescent="0.25">
      <c r="A70" s="237" t="s">
        <v>245</v>
      </c>
      <c r="B70" s="238"/>
      <c r="C70" s="238"/>
      <c r="D70" s="238"/>
      <c r="E70" s="238"/>
      <c r="F70" s="239"/>
      <c r="G70" s="76">
        <v>63</v>
      </c>
      <c r="H70" s="79">
        <v>2017094765</v>
      </c>
      <c r="I70" s="79">
        <v>2955325017</v>
      </c>
    </row>
    <row r="71" spans="1:9" ht="30" customHeight="1" x14ac:dyDescent="0.25">
      <c r="A71" s="243" t="s">
        <v>246</v>
      </c>
      <c r="B71" s="244"/>
      <c r="C71" s="244"/>
      <c r="D71" s="244"/>
      <c r="E71" s="244"/>
      <c r="F71" s="245"/>
      <c r="G71" s="76">
        <v>64</v>
      </c>
      <c r="H71" s="79">
        <v>67633852</v>
      </c>
      <c r="I71" s="79">
        <v>27768357</v>
      </c>
    </row>
    <row r="72" spans="1:9" x14ac:dyDescent="0.25">
      <c r="A72" s="214" t="s">
        <v>247</v>
      </c>
      <c r="B72" s="215"/>
      <c r="C72" s="215"/>
      <c r="D72" s="215"/>
      <c r="E72" s="215"/>
      <c r="F72" s="216"/>
      <c r="G72" s="88">
        <v>65</v>
      </c>
      <c r="H72" s="80">
        <f>H8+H9+H44+H71</f>
        <v>38851557209.510002</v>
      </c>
      <c r="I72" s="80">
        <f>I8+I9+I44+I71</f>
        <v>40349629138.689995</v>
      </c>
    </row>
    <row r="73" spans="1:9" x14ac:dyDescent="0.25">
      <c r="A73" s="246" t="s">
        <v>248</v>
      </c>
      <c r="B73" s="247"/>
      <c r="C73" s="247"/>
      <c r="D73" s="247"/>
      <c r="E73" s="247"/>
      <c r="F73" s="248"/>
      <c r="G73" s="77">
        <v>66</v>
      </c>
      <c r="H73" s="73">
        <v>8319599964</v>
      </c>
      <c r="I73" s="73">
        <v>9280854048</v>
      </c>
    </row>
    <row r="74" spans="1:9" x14ac:dyDescent="0.25">
      <c r="A74" s="249" t="s">
        <v>249</v>
      </c>
      <c r="B74" s="250"/>
      <c r="C74" s="250"/>
      <c r="D74" s="250"/>
      <c r="E74" s="250"/>
      <c r="F74" s="250"/>
      <c r="G74" s="250"/>
      <c r="H74" s="250"/>
      <c r="I74" s="250"/>
    </row>
    <row r="75" spans="1:9" x14ac:dyDescent="0.25">
      <c r="A75" s="209" t="s">
        <v>250</v>
      </c>
      <c r="B75" s="209"/>
      <c r="C75" s="209"/>
      <c r="D75" s="209"/>
      <c r="E75" s="209"/>
      <c r="F75" s="209"/>
      <c r="G75" s="88">
        <v>67</v>
      </c>
      <c r="H75" s="80">
        <f>H76+H77+H78+H85+H84+H89+H92+H95</f>
        <v>25996026325</v>
      </c>
      <c r="I75" s="80">
        <f>I76+I77+I78+I85+I84+I89+I92+I95</f>
        <v>24369398320</v>
      </c>
    </row>
    <row r="76" spans="1:9" x14ac:dyDescent="0.25">
      <c r="A76" s="210" t="s">
        <v>251</v>
      </c>
      <c r="B76" s="210"/>
      <c r="C76" s="210"/>
      <c r="D76" s="210"/>
      <c r="E76" s="210"/>
      <c r="F76" s="210"/>
      <c r="G76" s="76">
        <v>68</v>
      </c>
      <c r="H76" s="69">
        <v>19792159200</v>
      </c>
      <c r="I76" s="69">
        <v>19792159200</v>
      </c>
    </row>
    <row r="77" spans="1:9" x14ac:dyDescent="0.25">
      <c r="A77" s="210" t="s">
        <v>252</v>
      </c>
      <c r="B77" s="210"/>
      <c r="C77" s="210"/>
      <c r="D77" s="210"/>
      <c r="E77" s="210"/>
      <c r="F77" s="210"/>
      <c r="G77" s="76">
        <v>69</v>
      </c>
      <c r="H77" s="69">
        <v>0</v>
      </c>
      <c r="I77" s="69">
        <v>0</v>
      </c>
    </row>
    <row r="78" spans="1:9" x14ac:dyDescent="0.25">
      <c r="A78" s="240" t="s">
        <v>253</v>
      </c>
      <c r="B78" s="240"/>
      <c r="C78" s="240"/>
      <c r="D78" s="240"/>
      <c r="E78" s="240"/>
      <c r="F78" s="240"/>
      <c r="G78" s="88">
        <v>70</v>
      </c>
      <c r="H78" s="80">
        <f>H79+H80-H81+H82+H83</f>
        <v>451806957</v>
      </c>
      <c r="I78" s="80">
        <f>I79+I80-I81+I82+I83</f>
        <v>470008007</v>
      </c>
    </row>
    <row r="79" spans="1:9" x14ac:dyDescent="0.25">
      <c r="A79" s="205" t="s">
        <v>254</v>
      </c>
      <c r="B79" s="205"/>
      <c r="C79" s="205"/>
      <c r="D79" s="205"/>
      <c r="E79" s="205"/>
      <c r="F79" s="205"/>
      <c r="G79" s="76">
        <v>71</v>
      </c>
      <c r="H79" s="69">
        <v>387870308</v>
      </c>
      <c r="I79" s="69">
        <v>406071358</v>
      </c>
    </row>
    <row r="80" spans="1:9" x14ac:dyDescent="0.25">
      <c r="A80" s="205" t="s">
        <v>255</v>
      </c>
      <c r="B80" s="205"/>
      <c r="C80" s="205"/>
      <c r="D80" s="205"/>
      <c r="E80" s="205"/>
      <c r="F80" s="205"/>
      <c r="G80" s="76">
        <v>72</v>
      </c>
      <c r="H80" s="69">
        <v>0</v>
      </c>
      <c r="I80" s="69">
        <v>0</v>
      </c>
    </row>
    <row r="81" spans="1:9" x14ac:dyDescent="0.25">
      <c r="A81" s="205" t="s">
        <v>256</v>
      </c>
      <c r="B81" s="205"/>
      <c r="C81" s="205"/>
      <c r="D81" s="205"/>
      <c r="E81" s="205"/>
      <c r="F81" s="205"/>
      <c r="G81" s="76">
        <v>73</v>
      </c>
      <c r="H81" s="69">
        <v>0</v>
      </c>
      <c r="I81" s="69">
        <v>0</v>
      </c>
    </row>
    <row r="82" spans="1:9" x14ac:dyDescent="0.25">
      <c r="A82" s="205" t="s">
        <v>257</v>
      </c>
      <c r="B82" s="205"/>
      <c r="C82" s="205"/>
      <c r="D82" s="205"/>
      <c r="E82" s="205"/>
      <c r="F82" s="205"/>
      <c r="G82" s="76">
        <v>74</v>
      </c>
      <c r="H82" s="69">
        <v>0</v>
      </c>
      <c r="I82" s="69">
        <v>0</v>
      </c>
    </row>
    <row r="83" spans="1:9" x14ac:dyDescent="0.25">
      <c r="A83" s="205" t="s">
        <v>258</v>
      </c>
      <c r="B83" s="205"/>
      <c r="C83" s="205"/>
      <c r="D83" s="205"/>
      <c r="E83" s="205"/>
      <c r="F83" s="205"/>
      <c r="G83" s="76">
        <v>75</v>
      </c>
      <c r="H83" s="69">
        <v>63936649</v>
      </c>
      <c r="I83" s="69">
        <v>63936649</v>
      </c>
    </row>
    <row r="84" spans="1:9" x14ac:dyDescent="0.25">
      <c r="A84" s="210" t="s">
        <v>259</v>
      </c>
      <c r="B84" s="210"/>
      <c r="C84" s="210"/>
      <c r="D84" s="210"/>
      <c r="E84" s="210"/>
      <c r="F84" s="210"/>
      <c r="G84" s="76">
        <v>76</v>
      </c>
      <c r="H84" s="69">
        <v>25514259</v>
      </c>
      <c r="I84" s="69">
        <v>25514259</v>
      </c>
    </row>
    <row r="85" spans="1:9" x14ac:dyDescent="0.25">
      <c r="A85" s="240" t="s">
        <v>260</v>
      </c>
      <c r="B85" s="240"/>
      <c r="C85" s="240"/>
      <c r="D85" s="240"/>
      <c r="E85" s="240"/>
      <c r="F85" s="240"/>
      <c r="G85" s="88">
        <v>77</v>
      </c>
      <c r="H85" s="80">
        <f>SUM(H86:H88)</f>
        <v>136727785</v>
      </c>
      <c r="I85" s="80">
        <f>SUM(I86:I88)</f>
        <v>40406932</v>
      </c>
    </row>
    <row r="86" spans="1:9" x14ac:dyDescent="0.25">
      <c r="A86" s="205" t="s">
        <v>261</v>
      </c>
      <c r="B86" s="205"/>
      <c r="C86" s="205"/>
      <c r="D86" s="205"/>
      <c r="E86" s="205"/>
      <c r="F86" s="205"/>
      <c r="G86" s="76">
        <v>78</v>
      </c>
      <c r="H86" s="79">
        <v>136727785</v>
      </c>
      <c r="I86" s="79">
        <v>40406932</v>
      </c>
    </row>
    <row r="87" spans="1:9" x14ac:dyDescent="0.25">
      <c r="A87" s="205" t="s">
        <v>262</v>
      </c>
      <c r="B87" s="205"/>
      <c r="C87" s="205"/>
      <c r="D87" s="205"/>
      <c r="E87" s="205"/>
      <c r="F87" s="205"/>
      <c r="G87" s="76">
        <v>79</v>
      </c>
      <c r="H87" s="79">
        <v>0</v>
      </c>
      <c r="I87" s="79">
        <v>0</v>
      </c>
    </row>
    <row r="88" spans="1:9" x14ac:dyDescent="0.25">
      <c r="A88" s="205" t="s">
        <v>263</v>
      </c>
      <c r="B88" s="205"/>
      <c r="C88" s="205"/>
      <c r="D88" s="205"/>
      <c r="E88" s="205"/>
      <c r="F88" s="205"/>
      <c r="G88" s="76">
        <v>80</v>
      </c>
      <c r="H88" s="79">
        <v>0</v>
      </c>
      <c r="I88" s="79">
        <v>0</v>
      </c>
    </row>
    <row r="89" spans="1:9" x14ac:dyDescent="0.25">
      <c r="A89" s="240" t="s">
        <v>264</v>
      </c>
      <c r="B89" s="240"/>
      <c r="C89" s="240"/>
      <c r="D89" s="240"/>
      <c r="E89" s="240"/>
      <c r="F89" s="240"/>
      <c r="G89" s="88">
        <v>81</v>
      </c>
      <c r="H89" s="80">
        <f>H90-H91</f>
        <v>4289519445</v>
      </c>
      <c r="I89" s="80">
        <f>I90-I91</f>
        <v>2676557947</v>
      </c>
    </row>
    <row r="90" spans="1:9" x14ac:dyDescent="0.25">
      <c r="A90" s="205" t="s">
        <v>265</v>
      </c>
      <c r="B90" s="205"/>
      <c r="C90" s="205"/>
      <c r="D90" s="205"/>
      <c r="E90" s="205"/>
      <c r="F90" s="205"/>
      <c r="G90" s="76">
        <v>82</v>
      </c>
      <c r="H90" s="69">
        <v>4289519445</v>
      </c>
      <c r="I90" s="69">
        <v>2676557947</v>
      </c>
    </row>
    <row r="91" spans="1:9" x14ac:dyDescent="0.25">
      <c r="A91" s="205" t="s">
        <v>266</v>
      </c>
      <c r="B91" s="205"/>
      <c r="C91" s="205"/>
      <c r="D91" s="205"/>
      <c r="E91" s="205"/>
      <c r="F91" s="205"/>
      <c r="G91" s="76">
        <v>83</v>
      </c>
      <c r="H91" s="69">
        <v>0</v>
      </c>
      <c r="I91" s="69">
        <v>0</v>
      </c>
    </row>
    <row r="92" spans="1:9" x14ac:dyDescent="0.25">
      <c r="A92" s="240" t="s">
        <v>267</v>
      </c>
      <c r="B92" s="240"/>
      <c r="C92" s="240"/>
      <c r="D92" s="240"/>
      <c r="E92" s="240"/>
      <c r="F92" s="240"/>
      <c r="G92" s="88">
        <v>84</v>
      </c>
      <c r="H92" s="80">
        <f>H93-H94</f>
        <v>1300298679</v>
      </c>
      <c r="I92" s="80">
        <f>I93-I94</f>
        <v>1364751975</v>
      </c>
    </row>
    <row r="93" spans="1:9" x14ac:dyDescent="0.25">
      <c r="A93" s="205" t="s">
        <v>268</v>
      </c>
      <c r="B93" s="205"/>
      <c r="C93" s="205"/>
      <c r="D93" s="205"/>
      <c r="E93" s="205"/>
      <c r="F93" s="205"/>
      <c r="G93" s="76">
        <v>85</v>
      </c>
      <c r="H93" s="69">
        <v>1300298679</v>
      </c>
      <c r="I93" s="69">
        <v>1364751975</v>
      </c>
    </row>
    <row r="94" spans="1:9" x14ac:dyDescent="0.25">
      <c r="A94" s="205" t="s">
        <v>269</v>
      </c>
      <c r="B94" s="205"/>
      <c r="C94" s="205"/>
      <c r="D94" s="205"/>
      <c r="E94" s="205"/>
      <c r="F94" s="205"/>
      <c r="G94" s="76">
        <v>86</v>
      </c>
      <c r="H94" s="69">
        <v>0</v>
      </c>
      <c r="I94" s="69">
        <v>0</v>
      </c>
    </row>
    <row r="95" spans="1:9" x14ac:dyDescent="0.25">
      <c r="A95" s="210" t="s">
        <v>270</v>
      </c>
      <c r="B95" s="210"/>
      <c r="C95" s="210"/>
      <c r="D95" s="210"/>
      <c r="E95" s="210"/>
      <c r="F95" s="210"/>
      <c r="G95" s="76">
        <v>87</v>
      </c>
      <c r="H95" s="69">
        <v>0</v>
      </c>
      <c r="I95" s="69">
        <v>0</v>
      </c>
    </row>
    <row r="96" spans="1:9" x14ac:dyDescent="0.25">
      <c r="A96" s="209" t="s">
        <v>271</v>
      </c>
      <c r="B96" s="209"/>
      <c r="C96" s="209"/>
      <c r="D96" s="209"/>
      <c r="E96" s="209"/>
      <c r="F96" s="209"/>
      <c r="G96" s="88">
        <v>88</v>
      </c>
      <c r="H96" s="80">
        <f>SUM(H97:H102)</f>
        <v>1018466594</v>
      </c>
      <c r="I96" s="80">
        <f>SUM(I97:I102)</f>
        <v>1067490928</v>
      </c>
    </row>
    <row r="97" spans="1:9" x14ac:dyDescent="0.25">
      <c r="A97" s="205" t="s">
        <v>272</v>
      </c>
      <c r="B97" s="205"/>
      <c r="C97" s="205"/>
      <c r="D97" s="205"/>
      <c r="E97" s="205"/>
      <c r="F97" s="205"/>
      <c r="G97" s="76">
        <v>89</v>
      </c>
      <c r="H97" s="69">
        <v>514850209</v>
      </c>
      <c r="I97" s="69">
        <v>574911786</v>
      </c>
    </row>
    <row r="98" spans="1:9" x14ac:dyDescent="0.25">
      <c r="A98" s="205" t="s">
        <v>273</v>
      </c>
      <c r="B98" s="205"/>
      <c r="C98" s="205"/>
      <c r="D98" s="205"/>
      <c r="E98" s="205"/>
      <c r="F98" s="205"/>
      <c r="G98" s="76">
        <v>90</v>
      </c>
      <c r="H98" s="69">
        <v>0</v>
      </c>
      <c r="I98" s="69">
        <v>0</v>
      </c>
    </row>
    <row r="99" spans="1:9" x14ac:dyDescent="0.25">
      <c r="A99" s="205" t="s">
        <v>274</v>
      </c>
      <c r="B99" s="205"/>
      <c r="C99" s="205"/>
      <c r="D99" s="205"/>
      <c r="E99" s="205"/>
      <c r="F99" s="205"/>
      <c r="G99" s="76">
        <v>91</v>
      </c>
      <c r="H99" s="69">
        <v>298503590</v>
      </c>
      <c r="I99" s="69">
        <v>275079198</v>
      </c>
    </row>
    <row r="100" spans="1:9" x14ac:dyDescent="0.25">
      <c r="A100" s="205" t="s">
        <v>275</v>
      </c>
      <c r="B100" s="205"/>
      <c r="C100" s="205"/>
      <c r="D100" s="205"/>
      <c r="E100" s="205"/>
      <c r="F100" s="205"/>
      <c r="G100" s="76">
        <v>92</v>
      </c>
      <c r="H100" s="79">
        <v>0</v>
      </c>
      <c r="I100" s="79">
        <v>0</v>
      </c>
    </row>
    <row r="101" spans="1:9" x14ac:dyDescent="0.25">
      <c r="A101" s="205" t="s">
        <v>276</v>
      </c>
      <c r="B101" s="205"/>
      <c r="C101" s="205"/>
      <c r="D101" s="205"/>
      <c r="E101" s="205"/>
      <c r="F101" s="205"/>
      <c r="G101" s="76">
        <v>93</v>
      </c>
      <c r="H101" s="79">
        <v>0</v>
      </c>
      <c r="I101" s="79">
        <v>0</v>
      </c>
    </row>
    <row r="102" spans="1:9" x14ac:dyDescent="0.25">
      <c r="A102" s="205" t="s">
        <v>277</v>
      </c>
      <c r="B102" s="205"/>
      <c r="C102" s="205"/>
      <c r="D102" s="205"/>
      <c r="E102" s="205"/>
      <c r="F102" s="205"/>
      <c r="G102" s="76">
        <v>94</v>
      </c>
      <c r="H102" s="79">
        <v>205112795</v>
      </c>
      <c r="I102" s="79">
        <v>217499944</v>
      </c>
    </row>
    <row r="103" spans="1:9" x14ac:dyDescent="0.25">
      <c r="A103" s="209" t="s">
        <v>278</v>
      </c>
      <c r="B103" s="209"/>
      <c r="C103" s="209"/>
      <c r="D103" s="209"/>
      <c r="E103" s="209"/>
      <c r="F103" s="209"/>
      <c r="G103" s="88">
        <v>95</v>
      </c>
      <c r="H103" s="80">
        <f>SUM(H104:H114)</f>
        <v>5174874325</v>
      </c>
      <c r="I103" s="80">
        <f>SUM(I104:I114)</f>
        <v>4902249959</v>
      </c>
    </row>
    <row r="104" spans="1:9" x14ac:dyDescent="0.25">
      <c r="A104" s="205" t="s">
        <v>279</v>
      </c>
      <c r="B104" s="205"/>
      <c r="C104" s="205"/>
      <c r="D104" s="205"/>
      <c r="E104" s="205"/>
      <c r="F104" s="205"/>
      <c r="G104" s="76">
        <v>96</v>
      </c>
      <c r="H104" s="70">
        <v>0</v>
      </c>
      <c r="I104" s="70">
        <v>0</v>
      </c>
    </row>
    <row r="105" spans="1:9" x14ac:dyDescent="0.25">
      <c r="A105" s="205" t="s">
        <v>280</v>
      </c>
      <c r="B105" s="205"/>
      <c r="C105" s="205"/>
      <c r="D105" s="205"/>
      <c r="E105" s="205"/>
      <c r="F105" s="205"/>
      <c r="G105" s="76">
        <v>97</v>
      </c>
      <c r="H105" s="69">
        <v>0</v>
      </c>
      <c r="I105" s="69">
        <v>0</v>
      </c>
    </row>
    <row r="106" spans="1:9" x14ac:dyDescent="0.25">
      <c r="A106" s="205" t="s">
        <v>281</v>
      </c>
      <c r="B106" s="205"/>
      <c r="C106" s="205"/>
      <c r="D106" s="205"/>
      <c r="E106" s="205"/>
      <c r="F106" s="205"/>
      <c r="G106" s="76">
        <v>98</v>
      </c>
      <c r="H106" s="69">
        <v>0</v>
      </c>
      <c r="I106" s="69">
        <v>0</v>
      </c>
    </row>
    <row r="107" spans="1:9" ht="24" customHeight="1" x14ac:dyDescent="0.25">
      <c r="A107" s="205" t="s">
        <v>282</v>
      </c>
      <c r="B107" s="205"/>
      <c r="C107" s="205"/>
      <c r="D107" s="205"/>
      <c r="E107" s="205"/>
      <c r="F107" s="205"/>
      <c r="G107" s="76">
        <v>99</v>
      </c>
      <c r="H107" s="69">
        <v>0</v>
      </c>
      <c r="I107" s="69">
        <v>0</v>
      </c>
    </row>
    <row r="108" spans="1:9" x14ac:dyDescent="0.25">
      <c r="A108" s="205" t="s">
        <v>283</v>
      </c>
      <c r="B108" s="205"/>
      <c r="C108" s="205"/>
      <c r="D108" s="205"/>
      <c r="E108" s="205"/>
      <c r="F108" s="205"/>
      <c r="G108" s="76">
        <v>100</v>
      </c>
      <c r="H108" s="69">
        <v>6775878</v>
      </c>
      <c r="I108" s="69">
        <v>2995007</v>
      </c>
    </row>
    <row r="109" spans="1:9" x14ac:dyDescent="0.25">
      <c r="A109" s="205" t="s">
        <v>284</v>
      </c>
      <c r="B109" s="205"/>
      <c r="C109" s="205"/>
      <c r="D109" s="205"/>
      <c r="E109" s="205"/>
      <c r="F109" s="205"/>
      <c r="G109" s="76">
        <v>101</v>
      </c>
      <c r="H109" s="69">
        <v>259119381</v>
      </c>
      <c r="I109" s="69">
        <v>217454633</v>
      </c>
    </row>
    <row r="110" spans="1:9" x14ac:dyDescent="0.25">
      <c r="A110" s="205" t="s">
        <v>285</v>
      </c>
      <c r="B110" s="205"/>
      <c r="C110" s="205"/>
      <c r="D110" s="205"/>
      <c r="E110" s="205"/>
      <c r="F110" s="205"/>
      <c r="G110" s="76">
        <v>102</v>
      </c>
      <c r="H110" s="69">
        <v>0</v>
      </c>
      <c r="I110" s="69">
        <v>0</v>
      </c>
    </row>
    <row r="111" spans="1:9" x14ac:dyDescent="0.25">
      <c r="A111" s="205" t="s">
        <v>286</v>
      </c>
      <c r="B111" s="205"/>
      <c r="C111" s="205"/>
      <c r="D111" s="205"/>
      <c r="E111" s="205"/>
      <c r="F111" s="205"/>
      <c r="G111" s="76">
        <v>103</v>
      </c>
      <c r="H111" s="70">
        <v>11256203</v>
      </c>
      <c r="I111" s="70">
        <v>10857623</v>
      </c>
    </row>
    <row r="112" spans="1:9" x14ac:dyDescent="0.25">
      <c r="A112" s="205" t="s">
        <v>287</v>
      </c>
      <c r="B112" s="205"/>
      <c r="C112" s="205"/>
      <c r="D112" s="205"/>
      <c r="E112" s="205"/>
      <c r="F112" s="205"/>
      <c r="G112" s="76">
        <v>104</v>
      </c>
      <c r="H112" s="69">
        <v>3595827648</v>
      </c>
      <c r="I112" s="69">
        <v>3560374689</v>
      </c>
    </row>
    <row r="113" spans="1:9" x14ac:dyDescent="0.25">
      <c r="A113" s="205" t="s">
        <v>288</v>
      </c>
      <c r="B113" s="205"/>
      <c r="C113" s="205"/>
      <c r="D113" s="205"/>
      <c r="E113" s="205"/>
      <c r="F113" s="205"/>
      <c r="G113" s="76">
        <v>105</v>
      </c>
      <c r="H113" s="79">
        <v>1277590712</v>
      </c>
      <c r="I113" s="79">
        <v>1105127259</v>
      </c>
    </row>
    <row r="114" spans="1:9" x14ac:dyDescent="0.25">
      <c r="A114" s="205" t="s">
        <v>289</v>
      </c>
      <c r="B114" s="205"/>
      <c r="C114" s="205"/>
      <c r="D114" s="205"/>
      <c r="E114" s="205"/>
      <c r="F114" s="205"/>
      <c r="G114" s="76">
        <v>106</v>
      </c>
      <c r="H114" s="79">
        <v>24304503</v>
      </c>
      <c r="I114" s="79">
        <v>5440748</v>
      </c>
    </row>
    <row r="115" spans="1:9" x14ac:dyDescent="0.25">
      <c r="A115" s="209" t="s">
        <v>290</v>
      </c>
      <c r="B115" s="209"/>
      <c r="C115" s="209"/>
      <c r="D115" s="209"/>
      <c r="E115" s="209"/>
      <c r="F115" s="209"/>
      <c r="G115" s="88">
        <v>107</v>
      </c>
      <c r="H115" s="80">
        <f>SUM(H116:H129)</f>
        <v>3373803723</v>
      </c>
      <c r="I115" s="80">
        <f>SUM(I116:I129)</f>
        <v>3440789652</v>
      </c>
    </row>
    <row r="116" spans="1:9" x14ac:dyDescent="0.25">
      <c r="A116" s="205" t="s">
        <v>279</v>
      </c>
      <c r="B116" s="205"/>
      <c r="C116" s="205"/>
      <c r="D116" s="205"/>
      <c r="E116" s="205"/>
      <c r="F116" s="205"/>
      <c r="G116" s="76">
        <v>108</v>
      </c>
      <c r="H116" s="69">
        <v>0</v>
      </c>
      <c r="I116" s="69">
        <v>0</v>
      </c>
    </row>
    <row r="117" spans="1:9" x14ac:dyDescent="0.25">
      <c r="A117" s="205" t="s">
        <v>280</v>
      </c>
      <c r="B117" s="205"/>
      <c r="C117" s="205"/>
      <c r="D117" s="205"/>
      <c r="E117" s="205"/>
      <c r="F117" s="205"/>
      <c r="G117" s="76">
        <v>109</v>
      </c>
      <c r="H117" s="69">
        <v>0</v>
      </c>
      <c r="I117" s="69">
        <v>0</v>
      </c>
    </row>
    <row r="118" spans="1:9" x14ac:dyDescent="0.25">
      <c r="A118" s="205" t="s">
        <v>281</v>
      </c>
      <c r="B118" s="205"/>
      <c r="C118" s="205"/>
      <c r="D118" s="205"/>
      <c r="E118" s="205"/>
      <c r="F118" s="205"/>
      <c r="G118" s="76">
        <v>110</v>
      </c>
      <c r="H118" s="69">
        <v>0</v>
      </c>
      <c r="I118" s="69">
        <v>0</v>
      </c>
    </row>
    <row r="119" spans="1:9" ht="24" customHeight="1" x14ac:dyDescent="0.25">
      <c r="A119" s="205" t="s">
        <v>282</v>
      </c>
      <c r="B119" s="205"/>
      <c r="C119" s="205"/>
      <c r="D119" s="205"/>
      <c r="E119" s="205"/>
      <c r="F119" s="205"/>
      <c r="G119" s="76">
        <v>111</v>
      </c>
      <c r="H119" s="69">
        <v>0</v>
      </c>
      <c r="I119" s="69">
        <v>0</v>
      </c>
    </row>
    <row r="120" spans="1:9" x14ac:dyDescent="0.25">
      <c r="A120" s="205" t="s">
        <v>283</v>
      </c>
      <c r="B120" s="205"/>
      <c r="C120" s="205"/>
      <c r="D120" s="205"/>
      <c r="E120" s="205"/>
      <c r="F120" s="205"/>
      <c r="G120" s="76">
        <v>112</v>
      </c>
      <c r="H120" s="69">
        <v>3262244</v>
      </c>
      <c r="I120" s="69">
        <v>3417791</v>
      </c>
    </row>
    <row r="121" spans="1:9" x14ac:dyDescent="0.25">
      <c r="A121" s="205" t="s">
        <v>284</v>
      </c>
      <c r="B121" s="205"/>
      <c r="C121" s="205"/>
      <c r="D121" s="205"/>
      <c r="E121" s="205"/>
      <c r="F121" s="205"/>
      <c r="G121" s="76">
        <v>113</v>
      </c>
      <c r="H121" s="69">
        <v>405219259</v>
      </c>
      <c r="I121" s="69">
        <v>112061496</v>
      </c>
    </row>
    <row r="122" spans="1:9" x14ac:dyDescent="0.25">
      <c r="A122" s="205" t="s">
        <v>285</v>
      </c>
      <c r="B122" s="205"/>
      <c r="C122" s="205"/>
      <c r="D122" s="205"/>
      <c r="E122" s="205"/>
      <c r="F122" s="205"/>
      <c r="G122" s="76">
        <v>114</v>
      </c>
      <c r="H122" s="69">
        <v>576370407</v>
      </c>
      <c r="I122" s="69">
        <v>624270155</v>
      </c>
    </row>
    <row r="123" spans="1:9" x14ac:dyDescent="0.25">
      <c r="A123" s="205" t="s">
        <v>286</v>
      </c>
      <c r="B123" s="205"/>
      <c r="C123" s="205"/>
      <c r="D123" s="205"/>
      <c r="E123" s="205"/>
      <c r="F123" s="205"/>
      <c r="G123" s="76">
        <v>115</v>
      </c>
      <c r="H123" s="69">
        <v>1643032820</v>
      </c>
      <c r="I123" s="69">
        <v>2051675931</v>
      </c>
    </row>
    <row r="124" spans="1:9" x14ac:dyDescent="0.25">
      <c r="A124" s="205" t="s">
        <v>287</v>
      </c>
      <c r="B124" s="205"/>
      <c r="C124" s="205"/>
      <c r="D124" s="205"/>
      <c r="E124" s="205"/>
      <c r="F124" s="205"/>
      <c r="G124" s="76">
        <v>116</v>
      </c>
      <c r="H124" s="69">
        <v>0</v>
      </c>
      <c r="I124" s="69">
        <v>0</v>
      </c>
    </row>
    <row r="125" spans="1:9" x14ac:dyDescent="0.25">
      <c r="A125" s="205" t="s">
        <v>291</v>
      </c>
      <c r="B125" s="205"/>
      <c r="C125" s="205"/>
      <c r="D125" s="205"/>
      <c r="E125" s="205"/>
      <c r="F125" s="205"/>
      <c r="G125" s="76">
        <v>117</v>
      </c>
      <c r="H125" s="69">
        <v>274172920</v>
      </c>
      <c r="I125" s="69">
        <v>141556659</v>
      </c>
    </row>
    <row r="126" spans="1:9" x14ac:dyDescent="0.25">
      <c r="A126" s="205" t="s">
        <v>292</v>
      </c>
      <c r="B126" s="205"/>
      <c r="C126" s="205"/>
      <c r="D126" s="205"/>
      <c r="E126" s="205"/>
      <c r="F126" s="205"/>
      <c r="G126" s="76">
        <v>118</v>
      </c>
      <c r="H126" s="69">
        <v>80201677</v>
      </c>
      <c r="I126" s="69">
        <v>223309796</v>
      </c>
    </row>
    <row r="127" spans="1:9" x14ac:dyDescent="0.25">
      <c r="A127" s="205" t="s">
        <v>293</v>
      </c>
      <c r="B127" s="205"/>
      <c r="C127" s="205"/>
      <c r="D127" s="205"/>
      <c r="E127" s="205"/>
      <c r="F127" s="205"/>
      <c r="G127" s="76">
        <v>119</v>
      </c>
      <c r="H127" s="69">
        <v>0</v>
      </c>
      <c r="I127" s="69">
        <v>0</v>
      </c>
    </row>
    <row r="128" spans="1:9" x14ac:dyDescent="0.25">
      <c r="A128" s="205" t="s">
        <v>294</v>
      </c>
      <c r="B128" s="205"/>
      <c r="C128" s="205"/>
      <c r="D128" s="205"/>
      <c r="E128" s="205"/>
      <c r="F128" s="205"/>
      <c r="G128" s="76">
        <v>120</v>
      </c>
      <c r="H128" s="79">
        <v>0</v>
      </c>
      <c r="I128" s="79">
        <v>0</v>
      </c>
    </row>
    <row r="129" spans="1:9" x14ac:dyDescent="0.25">
      <c r="A129" s="205" t="s">
        <v>295</v>
      </c>
      <c r="B129" s="205"/>
      <c r="C129" s="205"/>
      <c r="D129" s="205"/>
      <c r="E129" s="205"/>
      <c r="F129" s="205"/>
      <c r="G129" s="76">
        <v>121</v>
      </c>
      <c r="H129" s="79">
        <v>391544396</v>
      </c>
      <c r="I129" s="79">
        <v>284497824</v>
      </c>
    </row>
    <row r="130" spans="1:9" ht="25.5" customHeight="1" x14ac:dyDescent="0.25">
      <c r="A130" s="241" t="s">
        <v>296</v>
      </c>
      <c r="B130" s="241"/>
      <c r="C130" s="241"/>
      <c r="D130" s="241"/>
      <c r="E130" s="241"/>
      <c r="F130" s="241"/>
      <c r="G130" s="76">
        <v>122</v>
      </c>
      <c r="H130" s="79">
        <v>3288386243</v>
      </c>
      <c r="I130" s="79">
        <v>6569700280</v>
      </c>
    </row>
    <row r="131" spans="1:9" x14ac:dyDescent="0.25">
      <c r="A131" s="209" t="s">
        <v>297</v>
      </c>
      <c r="B131" s="209"/>
      <c r="C131" s="209"/>
      <c r="D131" s="209"/>
      <c r="E131" s="209"/>
      <c r="F131" s="209"/>
      <c r="G131" s="88">
        <v>123</v>
      </c>
      <c r="H131" s="80">
        <f>H75+H96+H103+H115+H130</f>
        <v>38851557210</v>
      </c>
      <c r="I131" s="80">
        <f>I75+I96+I103+I115+I130</f>
        <v>40349629139</v>
      </c>
    </row>
    <row r="132" spans="1:9" x14ac:dyDescent="0.25">
      <c r="A132" s="242" t="s">
        <v>298</v>
      </c>
      <c r="B132" s="242"/>
      <c r="C132" s="242"/>
      <c r="D132" s="242"/>
      <c r="E132" s="242"/>
      <c r="F132" s="242"/>
      <c r="G132" s="77">
        <v>124</v>
      </c>
      <c r="H132" s="73">
        <f>H73</f>
        <v>8319599964</v>
      </c>
      <c r="I132" s="73">
        <f>I73</f>
        <v>9280854048</v>
      </c>
    </row>
  </sheetData>
  <mergeCells count="132">
    <mergeCell ref="A129:F129"/>
    <mergeCell ref="A130:F130"/>
    <mergeCell ref="A131:F131"/>
    <mergeCell ref="A132:F132"/>
    <mergeCell ref="A110:F110"/>
    <mergeCell ref="A111:F111"/>
    <mergeCell ref="A80:F80"/>
    <mergeCell ref="A81:F81"/>
    <mergeCell ref="A70:F70"/>
    <mergeCell ref="A71:F71"/>
    <mergeCell ref="A82:F82"/>
    <mergeCell ref="A83:F83"/>
    <mergeCell ref="A84:F84"/>
    <mergeCell ref="A85:F85"/>
    <mergeCell ref="A78:F78"/>
    <mergeCell ref="A79:F79"/>
    <mergeCell ref="A72:F72"/>
    <mergeCell ref="A73:F73"/>
    <mergeCell ref="A74:I74"/>
    <mergeCell ref="A112:F112"/>
    <mergeCell ref="A102:F102"/>
    <mergeCell ref="A103:F103"/>
    <mergeCell ref="A92:F92"/>
    <mergeCell ref="A93:F93"/>
    <mergeCell ref="A42:F42"/>
    <mergeCell ref="A43:F43"/>
    <mergeCell ref="A48:F48"/>
    <mergeCell ref="A49:F49"/>
    <mergeCell ref="A89:F89"/>
    <mergeCell ref="A90:F90"/>
    <mergeCell ref="A64:F64"/>
    <mergeCell ref="A65:F65"/>
    <mergeCell ref="A66:F66"/>
    <mergeCell ref="A1:I1"/>
    <mergeCell ref="A2:I2"/>
    <mergeCell ref="A3:I3"/>
    <mergeCell ref="A25:F25"/>
    <mergeCell ref="A26:F26"/>
    <mergeCell ref="A27:F27"/>
    <mergeCell ref="A32:F32"/>
    <mergeCell ref="A33:F33"/>
    <mergeCell ref="A12:F12"/>
    <mergeCell ref="A13:F13"/>
    <mergeCell ref="A14:F14"/>
    <mergeCell ref="A15:F15"/>
    <mergeCell ref="A22:F22"/>
    <mergeCell ref="A23:F23"/>
    <mergeCell ref="A24:F24"/>
    <mergeCell ref="A4:I4"/>
    <mergeCell ref="A16:F16"/>
    <mergeCell ref="A17:F17"/>
    <mergeCell ref="A6:F6"/>
    <mergeCell ref="A5:F5"/>
    <mergeCell ref="A7:I7"/>
    <mergeCell ref="A8:F8"/>
    <mergeCell ref="A9:F9"/>
    <mergeCell ref="A10:F10"/>
    <mergeCell ref="A94:F94"/>
    <mergeCell ref="A95:F95"/>
    <mergeCell ref="A98:F98"/>
    <mergeCell ref="A99:F99"/>
    <mergeCell ref="A100:F100"/>
    <mergeCell ref="A101:F101"/>
    <mergeCell ref="A104:F104"/>
    <mergeCell ref="A105:F105"/>
    <mergeCell ref="A106:F106"/>
    <mergeCell ref="A107:F107"/>
    <mergeCell ref="A108:F108"/>
    <mergeCell ref="A109:F109"/>
    <mergeCell ref="A96:F96"/>
    <mergeCell ref="A97:F97"/>
    <mergeCell ref="A126:F126"/>
    <mergeCell ref="A127:F127"/>
    <mergeCell ref="A128:F128"/>
    <mergeCell ref="A123:F123"/>
    <mergeCell ref="A124:F124"/>
    <mergeCell ref="A113:F113"/>
    <mergeCell ref="A114:F114"/>
    <mergeCell ref="A115:F115"/>
    <mergeCell ref="A116:F116"/>
    <mergeCell ref="A125:F125"/>
    <mergeCell ref="A117:F117"/>
    <mergeCell ref="A118:F118"/>
    <mergeCell ref="A119:F119"/>
    <mergeCell ref="A120:F120"/>
    <mergeCell ref="A121:F121"/>
    <mergeCell ref="A122:F122"/>
    <mergeCell ref="A11:F11"/>
    <mergeCell ref="A44:F44"/>
    <mergeCell ref="A45:F45"/>
    <mergeCell ref="A46:F46"/>
    <mergeCell ref="A51:F51"/>
    <mergeCell ref="A52:F52"/>
    <mergeCell ref="A34:F34"/>
    <mergeCell ref="A35:F35"/>
    <mergeCell ref="A36:F36"/>
    <mergeCell ref="A37:F37"/>
    <mergeCell ref="A50:F50"/>
    <mergeCell ref="A47:F47"/>
    <mergeCell ref="A38:F38"/>
    <mergeCell ref="A39:F39"/>
    <mergeCell ref="A28:F28"/>
    <mergeCell ref="A29:F29"/>
    <mergeCell ref="A30:F30"/>
    <mergeCell ref="A31:F31"/>
    <mergeCell ref="A18:F18"/>
    <mergeCell ref="A19:F19"/>
    <mergeCell ref="A20:F20"/>
    <mergeCell ref="A21:F21"/>
    <mergeCell ref="A40:F40"/>
    <mergeCell ref="A41:F41"/>
    <mergeCell ref="A91:F91"/>
    <mergeCell ref="A88:F88"/>
    <mergeCell ref="A53:F53"/>
    <mergeCell ref="A75:F75"/>
    <mergeCell ref="A76:F76"/>
    <mergeCell ref="A77:F77"/>
    <mergeCell ref="A54:F54"/>
    <mergeCell ref="A55:F55"/>
    <mergeCell ref="A56:F56"/>
    <mergeCell ref="A67:F67"/>
    <mergeCell ref="A68:F68"/>
    <mergeCell ref="A69:F69"/>
    <mergeCell ref="A60:F60"/>
    <mergeCell ref="A61:F61"/>
    <mergeCell ref="A62:F62"/>
    <mergeCell ref="A63:F63"/>
    <mergeCell ref="A86:F86"/>
    <mergeCell ref="A87:F87"/>
    <mergeCell ref="A57:F57"/>
    <mergeCell ref="A58:F58"/>
    <mergeCell ref="A59:F5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9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zoomScale="130" zoomScaleNormal="130" zoomScaleSheetLayoutView="130" workbookViewId="0">
      <selection activeCell="M9" sqref="M9"/>
    </sheetView>
  </sheetViews>
  <sheetFormatPr defaultRowHeight="15" x14ac:dyDescent="0.25"/>
  <cols>
    <col min="8" max="9" width="13.42578125" bestFit="1" customWidth="1"/>
  </cols>
  <sheetData>
    <row r="1" spans="1:9" x14ac:dyDescent="0.25">
      <c r="A1" s="254" t="s">
        <v>299</v>
      </c>
      <c r="B1" s="218"/>
      <c r="C1" s="218"/>
      <c r="D1" s="218"/>
      <c r="E1" s="218"/>
      <c r="F1" s="218"/>
      <c r="G1" s="218"/>
      <c r="H1" s="218"/>
      <c r="I1" s="218"/>
    </row>
    <row r="2" spans="1:9" x14ac:dyDescent="0.25">
      <c r="A2" s="253" t="s">
        <v>497</v>
      </c>
      <c r="B2" s="220"/>
      <c r="C2" s="220"/>
      <c r="D2" s="220"/>
      <c r="E2" s="220"/>
      <c r="F2" s="220"/>
      <c r="G2" s="220"/>
      <c r="H2" s="220"/>
      <c r="I2" s="220"/>
    </row>
    <row r="3" spans="1:9" x14ac:dyDescent="0.25">
      <c r="A3" s="265" t="s">
        <v>2</v>
      </c>
      <c r="B3" s="266"/>
      <c r="C3" s="266"/>
      <c r="D3" s="266"/>
      <c r="E3" s="266"/>
      <c r="F3" s="266"/>
      <c r="G3" s="266"/>
      <c r="H3" s="266"/>
      <c r="I3" s="266"/>
    </row>
    <row r="4" spans="1:9" x14ac:dyDescent="0.25">
      <c r="A4" s="223" t="s">
        <v>3</v>
      </c>
      <c r="B4" s="224"/>
      <c r="C4" s="224"/>
      <c r="D4" s="224"/>
      <c r="E4" s="224"/>
      <c r="F4" s="224"/>
      <c r="G4" s="224"/>
      <c r="H4" s="224"/>
      <c r="I4" s="225"/>
    </row>
    <row r="5" spans="1:9" ht="34.5" thickBot="1" x14ac:dyDescent="0.3">
      <c r="A5" s="251" t="s">
        <v>4</v>
      </c>
      <c r="B5" s="230"/>
      <c r="C5" s="230"/>
      <c r="D5" s="230"/>
      <c r="E5" s="230"/>
      <c r="F5" s="231"/>
      <c r="G5" s="74" t="s">
        <v>5</v>
      </c>
      <c r="H5" s="93" t="s">
        <v>6</v>
      </c>
      <c r="I5" s="93" t="s">
        <v>7</v>
      </c>
    </row>
    <row r="6" spans="1:9" x14ac:dyDescent="0.25">
      <c r="A6" s="252">
        <v>1</v>
      </c>
      <c r="B6" s="227"/>
      <c r="C6" s="227"/>
      <c r="D6" s="227"/>
      <c r="E6" s="227"/>
      <c r="F6" s="228"/>
      <c r="G6" s="75">
        <v>2</v>
      </c>
      <c r="H6" s="90">
        <v>3</v>
      </c>
      <c r="I6" s="90">
        <v>4</v>
      </c>
    </row>
    <row r="7" spans="1:9" x14ac:dyDescent="0.25">
      <c r="A7" s="263" t="s">
        <v>433</v>
      </c>
      <c r="B7" s="263"/>
      <c r="C7" s="263"/>
      <c r="D7" s="263"/>
      <c r="E7" s="263"/>
      <c r="F7" s="263"/>
      <c r="G7" s="78">
        <v>125</v>
      </c>
      <c r="H7" s="81">
        <f>SUM(H8:H12)</f>
        <v>14969285213</v>
      </c>
      <c r="I7" s="81">
        <f>SUM(I8:I12)</f>
        <v>15198299588</v>
      </c>
    </row>
    <row r="8" spans="1:9" x14ac:dyDescent="0.25">
      <c r="A8" s="205" t="s">
        <v>300</v>
      </c>
      <c r="B8" s="205"/>
      <c r="C8" s="205"/>
      <c r="D8" s="205"/>
      <c r="E8" s="205"/>
      <c r="F8" s="205"/>
      <c r="G8" s="76">
        <v>126</v>
      </c>
      <c r="H8" s="79">
        <v>55635855</v>
      </c>
      <c r="I8" s="79">
        <v>30218021</v>
      </c>
    </row>
    <row r="9" spans="1:9" x14ac:dyDescent="0.25">
      <c r="A9" s="205" t="s">
        <v>301</v>
      </c>
      <c r="B9" s="205"/>
      <c r="C9" s="205"/>
      <c r="D9" s="205"/>
      <c r="E9" s="205"/>
      <c r="F9" s="205"/>
      <c r="G9" s="76">
        <v>127</v>
      </c>
      <c r="H9" s="79">
        <v>14049100938</v>
      </c>
      <c r="I9" s="79">
        <v>14490684935</v>
      </c>
    </row>
    <row r="10" spans="1:9" x14ac:dyDescent="0.25">
      <c r="A10" s="205" t="s">
        <v>302</v>
      </c>
      <c r="B10" s="205"/>
      <c r="C10" s="205"/>
      <c r="D10" s="205"/>
      <c r="E10" s="205"/>
      <c r="F10" s="205"/>
      <c r="G10" s="76">
        <v>128</v>
      </c>
      <c r="H10" s="79">
        <v>90844155</v>
      </c>
      <c r="I10" s="79">
        <v>84433377</v>
      </c>
    </row>
    <row r="11" spans="1:9" x14ac:dyDescent="0.25">
      <c r="A11" s="205" t="s">
        <v>303</v>
      </c>
      <c r="B11" s="205"/>
      <c r="C11" s="205"/>
      <c r="D11" s="205"/>
      <c r="E11" s="205"/>
      <c r="F11" s="205"/>
      <c r="G11" s="76">
        <v>129</v>
      </c>
      <c r="H11" s="79">
        <v>0</v>
      </c>
      <c r="I11" s="79">
        <v>0</v>
      </c>
    </row>
    <row r="12" spans="1:9" x14ac:dyDescent="0.25">
      <c r="A12" s="205" t="s">
        <v>304</v>
      </c>
      <c r="B12" s="205"/>
      <c r="C12" s="205"/>
      <c r="D12" s="205"/>
      <c r="E12" s="205"/>
      <c r="F12" s="205"/>
      <c r="G12" s="76">
        <v>130</v>
      </c>
      <c r="H12" s="79">
        <v>773704265</v>
      </c>
      <c r="I12" s="79">
        <v>592963255</v>
      </c>
    </row>
    <row r="13" spans="1:9" ht="31.5" customHeight="1" x14ac:dyDescent="0.25">
      <c r="A13" s="209" t="s">
        <v>434</v>
      </c>
      <c r="B13" s="209"/>
      <c r="C13" s="209"/>
      <c r="D13" s="209"/>
      <c r="E13" s="209"/>
      <c r="F13" s="209"/>
      <c r="G13" s="88">
        <v>131</v>
      </c>
      <c r="H13" s="80">
        <f>H14+H15+H19+H23+H24+H25+H28+H35</f>
        <v>12674461952</v>
      </c>
      <c r="I13" s="80">
        <f>I14+I15+I19+I23+I24+I25+I28+I35</f>
        <v>13539842947</v>
      </c>
    </row>
    <row r="14" spans="1:9" ht="25.5" customHeight="1" x14ac:dyDescent="0.25">
      <c r="A14" s="205" t="s">
        <v>305</v>
      </c>
      <c r="B14" s="205"/>
      <c r="C14" s="205"/>
      <c r="D14" s="205"/>
      <c r="E14" s="205"/>
      <c r="F14" s="205"/>
      <c r="G14" s="76">
        <v>132</v>
      </c>
      <c r="H14" s="79">
        <v>-994871</v>
      </c>
      <c r="I14" s="79">
        <v>-892052</v>
      </c>
    </row>
    <row r="15" spans="1:9" x14ac:dyDescent="0.25">
      <c r="A15" s="264" t="s">
        <v>306</v>
      </c>
      <c r="B15" s="264"/>
      <c r="C15" s="264"/>
      <c r="D15" s="264"/>
      <c r="E15" s="264"/>
      <c r="F15" s="264"/>
      <c r="G15" s="88">
        <v>133</v>
      </c>
      <c r="H15" s="80">
        <f>SUM(H16:H18)</f>
        <v>7249627636</v>
      </c>
      <c r="I15" s="80">
        <f>SUM(I16:I18)</f>
        <v>7857997274</v>
      </c>
    </row>
    <row r="16" spans="1:9" x14ac:dyDescent="0.25">
      <c r="A16" s="255" t="s">
        <v>307</v>
      </c>
      <c r="B16" s="255"/>
      <c r="C16" s="255"/>
      <c r="D16" s="255"/>
      <c r="E16" s="255"/>
      <c r="F16" s="255"/>
      <c r="G16" s="76">
        <v>134</v>
      </c>
      <c r="H16" s="79">
        <v>5077369786</v>
      </c>
      <c r="I16" s="79">
        <v>5539826948</v>
      </c>
    </row>
    <row r="17" spans="1:9" x14ac:dyDescent="0.25">
      <c r="A17" s="255" t="s">
        <v>308</v>
      </c>
      <c r="B17" s="255"/>
      <c r="C17" s="255"/>
      <c r="D17" s="255"/>
      <c r="E17" s="255"/>
      <c r="F17" s="255"/>
      <c r="G17" s="76">
        <v>135</v>
      </c>
      <c r="H17" s="79">
        <v>928730715</v>
      </c>
      <c r="I17" s="79">
        <v>1083310860</v>
      </c>
    </row>
    <row r="18" spans="1:9" x14ac:dyDescent="0.25">
      <c r="A18" s="255" t="s">
        <v>309</v>
      </c>
      <c r="B18" s="255"/>
      <c r="C18" s="255"/>
      <c r="D18" s="255"/>
      <c r="E18" s="255"/>
      <c r="F18" s="255"/>
      <c r="G18" s="76">
        <v>136</v>
      </c>
      <c r="H18" s="79">
        <v>1243527135</v>
      </c>
      <c r="I18" s="79">
        <v>1234859466</v>
      </c>
    </row>
    <row r="19" spans="1:9" x14ac:dyDescent="0.25">
      <c r="A19" s="264" t="s">
        <v>310</v>
      </c>
      <c r="B19" s="264"/>
      <c r="C19" s="264"/>
      <c r="D19" s="264"/>
      <c r="E19" s="264"/>
      <c r="F19" s="264"/>
      <c r="G19" s="88">
        <v>137</v>
      </c>
      <c r="H19" s="80">
        <f>SUM(H20:H22)</f>
        <v>1946891743</v>
      </c>
      <c r="I19" s="80">
        <f>SUM(I20:I22)</f>
        <v>1841219784</v>
      </c>
    </row>
    <row r="20" spans="1:9" x14ac:dyDescent="0.25">
      <c r="A20" s="255" t="s">
        <v>311</v>
      </c>
      <c r="B20" s="255"/>
      <c r="C20" s="255"/>
      <c r="D20" s="255"/>
      <c r="E20" s="255"/>
      <c r="F20" s="255"/>
      <c r="G20" s="76">
        <v>138</v>
      </c>
      <c r="H20" s="79">
        <v>1205955731</v>
      </c>
      <c r="I20" s="79">
        <v>1138777929</v>
      </c>
    </row>
    <row r="21" spans="1:9" x14ac:dyDescent="0.25">
      <c r="A21" s="255" t="s">
        <v>312</v>
      </c>
      <c r="B21" s="255"/>
      <c r="C21" s="255"/>
      <c r="D21" s="255"/>
      <c r="E21" s="255"/>
      <c r="F21" s="255"/>
      <c r="G21" s="76">
        <v>139</v>
      </c>
      <c r="H21" s="79">
        <v>481224183</v>
      </c>
      <c r="I21" s="79">
        <v>462668723</v>
      </c>
    </row>
    <row r="22" spans="1:9" x14ac:dyDescent="0.25">
      <c r="A22" s="255" t="s">
        <v>313</v>
      </c>
      <c r="B22" s="255"/>
      <c r="C22" s="255"/>
      <c r="D22" s="255"/>
      <c r="E22" s="255"/>
      <c r="F22" s="255"/>
      <c r="G22" s="76">
        <v>140</v>
      </c>
      <c r="H22" s="79">
        <v>259711829</v>
      </c>
      <c r="I22" s="79">
        <v>239773132</v>
      </c>
    </row>
    <row r="23" spans="1:9" x14ac:dyDescent="0.25">
      <c r="A23" s="205" t="s">
        <v>314</v>
      </c>
      <c r="B23" s="205"/>
      <c r="C23" s="205"/>
      <c r="D23" s="205"/>
      <c r="E23" s="205"/>
      <c r="F23" s="205"/>
      <c r="G23" s="76">
        <v>141</v>
      </c>
      <c r="H23" s="79">
        <v>1935962668</v>
      </c>
      <c r="I23" s="79">
        <v>2001354807</v>
      </c>
    </row>
    <row r="24" spans="1:9" x14ac:dyDescent="0.25">
      <c r="A24" s="205" t="s">
        <v>315</v>
      </c>
      <c r="B24" s="205"/>
      <c r="C24" s="205"/>
      <c r="D24" s="205"/>
      <c r="E24" s="205"/>
      <c r="F24" s="205"/>
      <c r="G24" s="76">
        <v>142</v>
      </c>
      <c r="H24" s="79">
        <v>877322199</v>
      </c>
      <c r="I24" s="79">
        <v>1061798035</v>
      </c>
    </row>
    <row r="25" spans="1:9" x14ac:dyDescent="0.25">
      <c r="A25" s="264" t="s">
        <v>316</v>
      </c>
      <c r="B25" s="264"/>
      <c r="C25" s="264"/>
      <c r="D25" s="264"/>
      <c r="E25" s="264"/>
      <c r="F25" s="264"/>
      <c r="G25" s="88">
        <v>143</v>
      </c>
      <c r="H25" s="80">
        <f>H26+H27</f>
        <v>270668353</v>
      </c>
      <c r="I25" s="80">
        <f>I26+I27</f>
        <v>577657337</v>
      </c>
    </row>
    <row r="26" spans="1:9" x14ac:dyDescent="0.25">
      <c r="A26" s="255" t="s">
        <v>317</v>
      </c>
      <c r="B26" s="255"/>
      <c r="C26" s="255"/>
      <c r="D26" s="255"/>
      <c r="E26" s="255"/>
      <c r="F26" s="255"/>
      <c r="G26" s="76">
        <v>144</v>
      </c>
      <c r="H26" s="79">
        <v>112309466</v>
      </c>
      <c r="I26" s="79">
        <v>106191965</v>
      </c>
    </row>
    <row r="27" spans="1:9" x14ac:dyDescent="0.25">
      <c r="A27" s="255" t="s">
        <v>318</v>
      </c>
      <c r="B27" s="255"/>
      <c r="C27" s="255"/>
      <c r="D27" s="255"/>
      <c r="E27" s="255"/>
      <c r="F27" s="255"/>
      <c r="G27" s="76">
        <v>145</v>
      </c>
      <c r="H27" s="79">
        <v>158358887</v>
      </c>
      <c r="I27" s="79">
        <v>471465372</v>
      </c>
    </row>
    <row r="28" spans="1:9" x14ac:dyDescent="0.25">
      <c r="A28" s="264" t="s">
        <v>319</v>
      </c>
      <c r="B28" s="264"/>
      <c r="C28" s="264"/>
      <c r="D28" s="264"/>
      <c r="E28" s="264"/>
      <c r="F28" s="264"/>
      <c r="G28" s="88">
        <v>146</v>
      </c>
      <c r="H28" s="80">
        <f>SUM(H29:H34)</f>
        <v>136247059</v>
      </c>
      <c r="I28" s="80">
        <f>SUM(I29:I34)</f>
        <v>147943651</v>
      </c>
    </row>
    <row r="29" spans="1:9" x14ac:dyDescent="0.25">
      <c r="A29" s="255" t="s">
        <v>320</v>
      </c>
      <c r="B29" s="255"/>
      <c r="C29" s="255"/>
      <c r="D29" s="255"/>
      <c r="E29" s="255"/>
      <c r="F29" s="255"/>
      <c r="G29" s="76">
        <v>147</v>
      </c>
      <c r="H29" s="79">
        <v>106240659</v>
      </c>
      <c r="I29" s="79">
        <v>112051594</v>
      </c>
    </row>
    <row r="30" spans="1:9" x14ac:dyDescent="0.25">
      <c r="A30" s="255" t="s">
        <v>321</v>
      </c>
      <c r="B30" s="255"/>
      <c r="C30" s="255"/>
      <c r="D30" s="255"/>
      <c r="E30" s="255"/>
      <c r="F30" s="255"/>
      <c r="G30" s="76">
        <v>148</v>
      </c>
      <c r="H30" s="79">
        <v>0</v>
      </c>
      <c r="I30" s="79">
        <v>0</v>
      </c>
    </row>
    <row r="31" spans="1:9" x14ac:dyDescent="0.25">
      <c r="A31" s="255" t="s">
        <v>322</v>
      </c>
      <c r="B31" s="255"/>
      <c r="C31" s="255"/>
      <c r="D31" s="255"/>
      <c r="E31" s="255"/>
      <c r="F31" s="255"/>
      <c r="G31" s="76">
        <v>149</v>
      </c>
      <c r="H31" s="79">
        <v>18470938</v>
      </c>
      <c r="I31" s="79">
        <v>11187531</v>
      </c>
    </row>
    <row r="32" spans="1:9" x14ac:dyDescent="0.25">
      <c r="A32" s="255" t="s">
        <v>323</v>
      </c>
      <c r="B32" s="255"/>
      <c r="C32" s="255"/>
      <c r="D32" s="255"/>
      <c r="E32" s="255"/>
      <c r="F32" s="255"/>
      <c r="G32" s="76">
        <v>150</v>
      </c>
      <c r="H32" s="79">
        <v>0</v>
      </c>
      <c r="I32" s="79">
        <v>0</v>
      </c>
    </row>
    <row r="33" spans="1:9" x14ac:dyDescent="0.25">
      <c r="A33" s="255" t="s">
        <v>324</v>
      </c>
      <c r="B33" s="255"/>
      <c r="C33" s="255"/>
      <c r="D33" s="255"/>
      <c r="E33" s="255"/>
      <c r="F33" s="255"/>
      <c r="G33" s="76">
        <v>151</v>
      </c>
      <c r="H33" s="79">
        <v>0</v>
      </c>
      <c r="I33" s="79">
        <v>0</v>
      </c>
    </row>
    <row r="34" spans="1:9" x14ac:dyDescent="0.25">
      <c r="A34" s="255" t="s">
        <v>325</v>
      </c>
      <c r="B34" s="255"/>
      <c r="C34" s="255"/>
      <c r="D34" s="255"/>
      <c r="E34" s="255"/>
      <c r="F34" s="255"/>
      <c r="G34" s="76">
        <v>152</v>
      </c>
      <c r="H34" s="79">
        <v>11535462</v>
      </c>
      <c r="I34" s="79">
        <v>24704526</v>
      </c>
    </row>
    <row r="35" spans="1:9" x14ac:dyDescent="0.25">
      <c r="A35" s="205" t="s">
        <v>326</v>
      </c>
      <c r="B35" s="205"/>
      <c r="C35" s="205"/>
      <c r="D35" s="205"/>
      <c r="E35" s="205"/>
      <c r="F35" s="205"/>
      <c r="G35" s="76">
        <v>153</v>
      </c>
      <c r="H35" s="79">
        <v>258737165</v>
      </c>
      <c r="I35" s="79">
        <v>52764111</v>
      </c>
    </row>
    <row r="36" spans="1:9" x14ac:dyDescent="0.25">
      <c r="A36" s="209" t="s">
        <v>435</v>
      </c>
      <c r="B36" s="209"/>
      <c r="C36" s="209"/>
      <c r="D36" s="209"/>
      <c r="E36" s="209"/>
      <c r="F36" s="209"/>
      <c r="G36" s="88">
        <v>154</v>
      </c>
      <c r="H36" s="80">
        <f>SUM(H37:H46)</f>
        <v>235826301</v>
      </c>
      <c r="I36" s="80">
        <f>SUM(I37:I46)</f>
        <v>290077086</v>
      </c>
    </row>
    <row r="37" spans="1:9" x14ac:dyDescent="0.25">
      <c r="A37" s="205" t="s">
        <v>327</v>
      </c>
      <c r="B37" s="205"/>
      <c r="C37" s="205"/>
      <c r="D37" s="205"/>
      <c r="E37" s="205"/>
      <c r="F37" s="205"/>
      <c r="G37" s="76">
        <v>155</v>
      </c>
      <c r="H37" s="79">
        <v>0</v>
      </c>
      <c r="I37" s="79">
        <v>0</v>
      </c>
    </row>
    <row r="38" spans="1:9" ht="27.75" customHeight="1" x14ac:dyDescent="0.25">
      <c r="A38" s="205" t="s">
        <v>328</v>
      </c>
      <c r="B38" s="205"/>
      <c r="C38" s="205"/>
      <c r="D38" s="205"/>
      <c r="E38" s="205"/>
      <c r="F38" s="205"/>
      <c r="G38" s="76">
        <v>156</v>
      </c>
      <c r="H38" s="79">
        <v>0</v>
      </c>
      <c r="I38" s="79">
        <v>0</v>
      </c>
    </row>
    <row r="39" spans="1:9" ht="24" customHeight="1" x14ac:dyDescent="0.25">
      <c r="A39" s="205" t="s">
        <v>329</v>
      </c>
      <c r="B39" s="205"/>
      <c r="C39" s="205"/>
      <c r="D39" s="205"/>
      <c r="E39" s="205"/>
      <c r="F39" s="205"/>
      <c r="G39" s="76">
        <v>157</v>
      </c>
      <c r="H39" s="79">
        <v>0</v>
      </c>
      <c r="I39" s="79">
        <v>0</v>
      </c>
    </row>
    <row r="40" spans="1:9" ht="26.25" customHeight="1" x14ac:dyDescent="0.25">
      <c r="A40" s="205" t="s">
        <v>330</v>
      </c>
      <c r="B40" s="205"/>
      <c r="C40" s="205"/>
      <c r="D40" s="205"/>
      <c r="E40" s="205"/>
      <c r="F40" s="205"/>
      <c r="G40" s="76">
        <v>158</v>
      </c>
      <c r="H40" s="79">
        <v>0</v>
      </c>
      <c r="I40" s="79">
        <v>0</v>
      </c>
    </row>
    <row r="41" spans="1:9" ht="21.75" customHeight="1" x14ac:dyDescent="0.25">
      <c r="A41" s="205" t="s">
        <v>331</v>
      </c>
      <c r="B41" s="205"/>
      <c r="C41" s="205"/>
      <c r="D41" s="205"/>
      <c r="E41" s="205"/>
      <c r="F41" s="205"/>
      <c r="G41" s="76">
        <v>159</v>
      </c>
      <c r="H41" s="79">
        <v>0</v>
      </c>
      <c r="I41" s="79">
        <v>0</v>
      </c>
    </row>
    <row r="42" spans="1:9" x14ac:dyDescent="0.25">
      <c r="A42" s="205" t="s">
        <v>332</v>
      </c>
      <c r="B42" s="205"/>
      <c r="C42" s="205"/>
      <c r="D42" s="205"/>
      <c r="E42" s="205"/>
      <c r="F42" s="205"/>
      <c r="G42" s="76">
        <v>160</v>
      </c>
      <c r="H42" s="79">
        <v>0</v>
      </c>
      <c r="I42" s="79">
        <v>0</v>
      </c>
    </row>
    <row r="43" spans="1:9" x14ac:dyDescent="0.25">
      <c r="A43" s="205" t="s">
        <v>333</v>
      </c>
      <c r="B43" s="205"/>
      <c r="C43" s="205"/>
      <c r="D43" s="205"/>
      <c r="E43" s="205"/>
      <c r="F43" s="205"/>
      <c r="G43" s="76">
        <v>161</v>
      </c>
      <c r="H43" s="79">
        <v>10387451</v>
      </c>
      <c r="I43" s="79">
        <v>10525439</v>
      </c>
    </row>
    <row r="44" spans="1:9" x14ac:dyDescent="0.25">
      <c r="A44" s="205" t="s">
        <v>334</v>
      </c>
      <c r="B44" s="205"/>
      <c r="C44" s="205"/>
      <c r="D44" s="205"/>
      <c r="E44" s="205"/>
      <c r="F44" s="205"/>
      <c r="G44" s="76">
        <v>162</v>
      </c>
      <c r="H44" s="79">
        <v>215803375</v>
      </c>
      <c r="I44" s="79">
        <v>80627339</v>
      </c>
    </row>
    <row r="45" spans="1:9" x14ac:dyDescent="0.25">
      <c r="A45" s="205" t="s">
        <v>335</v>
      </c>
      <c r="B45" s="205"/>
      <c r="C45" s="205"/>
      <c r="D45" s="205"/>
      <c r="E45" s="205"/>
      <c r="F45" s="205"/>
      <c r="G45" s="76">
        <v>163</v>
      </c>
      <c r="H45" s="79">
        <v>77337</v>
      </c>
      <c r="I45" s="79">
        <v>198085289</v>
      </c>
    </row>
    <row r="46" spans="1:9" x14ac:dyDescent="0.25">
      <c r="A46" s="205" t="s">
        <v>336</v>
      </c>
      <c r="B46" s="205"/>
      <c r="C46" s="205"/>
      <c r="D46" s="205"/>
      <c r="E46" s="205"/>
      <c r="F46" s="205"/>
      <c r="G46" s="76">
        <v>164</v>
      </c>
      <c r="H46" s="79">
        <v>9558138</v>
      </c>
      <c r="I46" s="79">
        <v>839019</v>
      </c>
    </row>
    <row r="47" spans="1:9" x14ac:dyDescent="0.25">
      <c r="A47" s="209" t="s">
        <v>436</v>
      </c>
      <c r="B47" s="209"/>
      <c r="C47" s="209"/>
      <c r="D47" s="209"/>
      <c r="E47" s="209"/>
      <c r="F47" s="209"/>
      <c r="G47" s="88">
        <v>165</v>
      </c>
      <c r="H47" s="80">
        <f>SUM(H48:H54)</f>
        <v>939913320</v>
      </c>
      <c r="I47" s="80">
        <f>SUM(I48:I54)</f>
        <v>265344895</v>
      </c>
    </row>
    <row r="48" spans="1:9" ht="23.25" customHeight="1" x14ac:dyDescent="0.25">
      <c r="A48" s="205" t="s">
        <v>337</v>
      </c>
      <c r="B48" s="205"/>
      <c r="C48" s="205"/>
      <c r="D48" s="205"/>
      <c r="E48" s="205"/>
      <c r="F48" s="205"/>
      <c r="G48" s="76">
        <v>166</v>
      </c>
      <c r="H48" s="79">
        <v>0</v>
      </c>
      <c r="I48" s="79">
        <v>0</v>
      </c>
    </row>
    <row r="49" spans="1:9" x14ac:dyDescent="0.25">
      <c r="A49" s="257" t="s">
        <v>338</v>
      </c>
      <c r="B49" s="257"/>
      <c r="C49" s="257"/>
      <c r="D49" s="257"/>
      <c r="E49" s="257"/>
      <c r="F49" s="257"/>
      <c r="G49" s="76">
        <v>167</v>
      </c>
      <c r="H49" s="79">
        <v>0</v>
      </c>
      <c r="I49" s="79">
        <v>0</v>
      </c>
    </row>
    <row r="50" spans="1:9" x14ac:dyDescent="0.25">
      <c r="A50" s="257" t="s">
        <v>339</v>
      </c>
      <c r="B50" s="257"/>
      <c r="C50" s="257"/>
      <c r="D50" s="257"/>
      <c r="E50" s="257"/>
      <c r="F50" s="257"/>
      <c r="G50" s="76">
        <v>168</v>
      </c>
      <c r="H50" s="79">
        <v>222326142</v>
      </c>
      <c r="I50" s="79">
        <v>191919559</v>
      </c>
    </row>
    <row r="51" spans="1:9" x14ac:dyDescent="0.25">
      <c r="A51" s="257" t="s">
        <v>340</v>
      </c>
      <c r="B51" s="257"/>
      <c r="C51" s="257"/>
      <c r="D51" s="257"/>
      <c r="E51" s="257"/>
      <c r="F51" s="257"/>
      <c r="G51" s="76">
        <v>169</v>
      </c>
      <c r="H51" s="79">
        <v>95090002</v>
      </c>
      <c r="I51" s="79">
        <v>68037180</v>
      </c>
    </row>
    <row r="52" spans="1:9" x14ac:dyDescent="0.25">
      <c r="A52" s="257" t="s">
        <v>341</v>
      </c>
      <c r="B52" s="257"/>
      <c r="C52" s="257"/>
      <c r="D52" s="257"/>
      <c r="E52" s="257"/>
      <c r="F52" s="257"/>
      <c r="G52" s="76">
        <v>170</v>
      </c>
      <c r="H52" s="79">
        <v>569720250</v>
      </c>
      <c r="I52" s="79">
        <v>86140</v>
      </c>
    </row>
    <row r="53" spans="1:9" x14ac:dyDescent="0.25">
      <c r="A53" s="257" t="s">
        <v>342</v>
      </c>
      <c r="B53" s="257"/>
      <c r="C53" s="257"/>
      <c r="D53" s="257"/>
      <c r="E53" s="257"/>
      <c r="F53" s="257"/>
      <c r="G53" s="76">
        <v>171</v>
      </c>
      <c r="H53" s="79">
        <v>6000000</v>
      </c>
      <c r="I53" s="79">
        <v>1409020</v>
      </c>
    </row>
    <row r="54" spans="1:9" x14ac:dyDescent="0.25">
      <c r="A54" s="257" t="s">
        <v>343</v>
      </c>
      <c r="B54" s="257"/>
      <c r="C54" s="257"/>
      <c r="D54" s="257"/>
      <c r="E54" s="257"/>
      <c r="F54" s="257"/>
      <c r="G54" s="76">
        <v>172</v>
      </c>
      <c r="H54" s="79">
        <v>46776926</v>
      </c>
      <c r="I54" s="79">
        <v>3892996</v>
      </c>
    </row>
    <row r="55" spans="1:9" ht="24" customHeight="1" x14ac:dyDescent="0.25">
      <c r="A55" s="241" t="s">
        <v>344</v>
      </c>
      <c r="B55" s="241"/>
      <c r="C55" s="241"/>
      <c r="D55" s="241"/>
      <c r="E55" s="241"/>
      <c r="F55" s="241"/>
      <c r="G55" s="76">
        <v>173</v>
      </c>
      <c r="H55" s="79"/>
      <c r="I55" s="79"/>
    </row>
    <row r="56" spans="1:9" x14ac:dyDescent="0.25">
      <c r="A56" s="241" t="s">
        <v>345</v>
      </c>
      <c r="B56" s="241"/>
      <c r="C56" s="241"/>
      <c r="D56" s="241"/>
      <c r="E56" s="241"/>
      <c r="F56" s="241"/>
      <c r="G56" s="76">
        <v>174</v>
      </c>
      <c r="H56" s="79"/>
      <c r="I56" s="79"/>
    </row>
    <row r="57" spans="1:9" ht="22.5" customHeight="1" x14ac:dyDescent="0.25">
      <c r="A57" s="241" t="s">
        <v>346</v>
      </c>
      <c r="B57" s="241"/>
      <c r="C57" s="241"/>
      <c r="D57" s="241"/>
      <c r="E57" s="241"/>
      <c r="F57" s="241"/>
      <c r="G57" s="76">
        <v>175</v>
      </c>
      <c r="H57" s="79"/>
      <c r="I57" s="79"/>
    </row>
    <row r="58" spans="1:9" x14ac:dyDescent="0.25">
      <c r="A58" s="241" t="s">
        <v>347</v>
      </c>
      <c r="B58" s="241"/>
      <c r="C58" s="241"/>
      <c r="D58" s="241"/>
      <c r="E58" s="241"/>
      <c r="F58" s="241"/>
      <c r="G58" s="76">
        <v>176</v>
      </c>
      <c r="H58" s="79"/>
      <c r="I58" s="79"/>
    </row>
    <row r="59" spans="1:9" x14ac:dyDescent="0.25">
      <c r="A59" s="209" t="s">
        <v>437</v>
      </c>
      <c r="B59" s="209"/>
      <c r="C59" s="209"/>
      <c r="D59" s="209"/>
      <c r="E59" s="209"/>
      <c r="F59" s="209"/>
      <c r="G59" s="88">
        <v>177</v>
      </c>
      <c r="H59" s="80">
        <f>H7+H36+H55+H56</f>
        <v>15205111514</v>
      </c>
      <c r="I59" s="80">
        <f>I7+I36+I55+I56</f>
        <v>15488376674</v>
      </c>
    </row>
    <row r="60" spans="1:9" x14ac:dyDescent="0.25">
      <c r="A60" s="209" t="s">
        <v>438</v>
      </c>
      <c r="B60" s="209"/>
      <c r="C60" s="209"/>
      <c r="D60" s="209"/>
      <c r="E60" s="209"/>
      <c r="F60" s="209"/>
      <c r="G60" s="88">
        <v>178</v>
      </c>
      <c r="H60" s="80">
        <f>H13+H47+H57+H58</f>
        <v>13614375272</v>
      </c>
      <c r="I60" s="80">
        <f>I13+I47+I57+I58</f>
        <v>13805187842</v>
      </c>
    </row>
    <row r="61" spans="1:9" x14ac:dyDescent="0.25">
      <c r="A61" s="209" t="s">
        <v>439</v>
      </c>
      <c r="B61" s="209"/>
      <c r="C61" s="209"/>
      <c r="D61" s="209"/>
      <c r="E61" s="209"/>
      <c r="F61" s="209"/>
      <c r="G61" s="88">
        <v>179</v>
      </c>
      <c r="H61" s="80">
        <f>H59-H60</f>
        <v>1590736242</v>
      </c>
      <c r="I61" s="80">
        <f>I59-I60</f>
        <v>1683188832</v>
      </c>
    </row>
    <row r="62" spans="1:9" x14ac:dyDescent="0.25">
      <c r="A62" s="256" t="s">
        <v>348</v>
      </c>
      <c r="B62" s="256"/>
      <c r="C62" s="256"/>
      <c r="D62" s="256"/>
      <c r="E62" s="256"/>
      <c r="F62" s="256"/>
      <c r="G62" s="88">
        <v>180</v>
      </c>
      <c r="H62" s="80">
        <f>+IF((H59-H60)&gt;0,(H59-H60),0)</f>
        <v>1590736242</v>
      </c>
      <c r="I62" s="80">
        <f>+IF((I59-I60)&gt;0,(I59-I60),0)</f>
        <v>1683188832</v>
      </c>
    </row>
    <row r="63" spans="1:9" x14ac:dyDescent="0.25">
      <c r="A63" s="256" t="s">
        <v>349</v>
      </c>
      <c r="B63" s="256"/>
      <c r="C63" s="256"/>
      <c r="D63" s="256"/>
      <c r="E63" s="256"/>
      <c r="F63" s="256"/>
      <c r="G63" s="88">
        <v>181</v>
      </c>
      <c r="H63" s="80">
        <f>+IF((H59-H60)&lt;0,(H59-H60),0)</f>
        <v>0</v>
      </c>
      <c r="I63" s="80">
        <f>+IF((I59-I60)&lt;0,(I59-I60),0)</f>
        <v>0</v>
      </c>
    </row>
    <row r="64" spans="1:9" x14ac:dyDescent="0.25">
      <c r="A64" s="241" t="s">
        <v>350</v>
      </c>
      <c r="B64" s="241"/>
      <c r="C64" s="241"/>
      <c r="D64" s="241"/>
      <c r="E64" s="241"/>
      <c r="F64" s="241"/>
      <c r="G64" s="76">
        <v>182</v>
      </c>
      <c r="H64" s="79">
        <v>290437563</v>
      </c>
      <c r="I64" s="79">
        <v>318436857</v>
      </c>
    </row>
    <row r="65" spans="1:9" x14ac:dyDescent="0.25">
      <c r="A65" s="209" t="s">
        <v>440</v>
      </c>
      <c r="B65" s="209"/>
      <c r="C65" s="209"/>
      <c r="D65" s="209"/>
      <c r="E65" s="209"/>
      <c r="F65" s="209"/>
      <c r="G65" s="88">
        <v>183</v>
      </c>
      <c r="H65" s="80">
        <f>H61-H64</f>
        <v>1300298679</v>
      </c>
      <c r="I65" s="80">
        <f>I61-I64</f>
        <v>1364751975</v>
      </c>
    </row>
    <row r="66" spans="1:9" x14ac:dyDescent="0.25">
      <c r="A66" s="256" t="s">
        <v>351</v>
      </c>
      <c r="B66" s="256"/>
      <c r="C66" s="256"/>
      <c r="D66" s="256"/>
      <c r="E66" s="256"/>
      <c r="F66" s="256"/>
      <c r="G66" s="88">
        <v>184</v>
      </c>
      <c r="H66" s="80">
        <f>+IF((H61-H64)&gt;0,(H61-H64),0)</f>
        <v>1300298679</v>
      </c>
      <c r="I66" s="80">
        <f>+IF((I61-I64)&gt;0,(I61-I64),0)</f>
        <v>1364751975</v>
      </c>
    </row>
    <row r="67" spans="1:9" x14ac:dyDescent="0.25">
      <c r="A67" s="262" t="s">
        <v>352</v>
      </c>
      <c r="B67" s="262"/>
      <c r="C67" s="262"/>
      <c r="D67" s="262"/>
      <c r="E67" s="262"/>
      <c r="F67" s="262"/>
      <c r="G67" s="89">
        <v>185</v>
      </c>
      <c r="H67" s="82">
        <f>+IF((H61-H64)&lt;0,(H61-H64),0)</f>
        <v>0</v>
      </c>
      <c r="I67" s="82">
        <f>+IF((I61-I64)&lt;0,(I61-I64),0)</f>
        <v>0</v>
      </c>
    </row>
    <row r="68" spans="1:9" x14ac:dyDescent="0.25">
      <c r="A68" s="249" t="s">
        <v>353</v>
      </c>
      <c r="B68" s="249"/>
      <c r="C68" s="249"/>
      <c r="D68" s="249"/>
      <c r="E68" s="249"/>
      <c r="F68" s="249"/>
      <c r="G68" s="258"/>
      <c r="H68" s="258"/>
      <c r="I68" s="258"/>
    </row>
    <row r="69" spans="1:9" ht="23.25" customHeight="1" x14ac:dyDescent="0.25">
      <c r="A69" s="209" t="s">
        <v>441</v>
      </c>
      <c r="B69" s="209"/>
      <c r="C69" s="209"/>
      <c r="D69" s="209"/>
      <c r="E69" s="209"/>
      <c r="F69" s="209"/>
      <c r="G69" s="88">
        <v>186</v>
      </c>
      <c r="H69" s="80">
        <f>H70-H71</f>
        <v>0</v>
      </c>
      <c r="I69" s="80">
        <f>I70-I71</f>
        <v>0</v>
      </c>
    </row>
    <row r="70" spans="1:9" x14ac:dyDescent="0.25">
      <c r="A70" s="257" t="s">
        <v>354</v>
      </c>
      <c r="B70" s="257"/>
      <c r="C70" s="257"/>
      <c r="D70" s="257"/>
      <c r="E70" s="257"/>
      <c r="F70" s="257"/>
      <c r="G70" s="76">
        <v>187</v>
      </c>
      <c r="H70" s="79"/>
      <c r="I70" s="79"/>
    </row>
    <row r="71" spans="1:9" x14ac:dyDescent="0.25">
      <c r="A71" s="257" t="s">
        <v>355</v>
      </c>
      <c r="B71" s="257"/>
      <c r="C71" s="257"/>
      <c r="D71" s="257"/>
      <c r="E71" s="257"/>
      <c r="F71" s="257"/>
      <c r="G71" s="76">
        <v>188</v>
      </c>
      <c r="H71" s="79"/>
      <c r="I71" s="79"/>
    </row>
    <row r="72" spans="1:9" x14ac:dyDescent="0.25">
      <c r="A72" s="241" t="s">
        <v>356</v>
      </c>
      <c r="B72" s="241"/>
      <c r="C72" s="241"/>
      <c r="D72" s="241"/>
      <c r="E72" s="241"/>
      <c r="F72" s="241"/>
      <c r="G72" s="76">
        <v>189</v>
      </c>
      <c r="H72" s="79"/>
      <c r="I72" s="79"/>
    </row>
    <row r="73" spans="1:9" x14ac:dyDescent="0.25">
      <c r="A73" s="256" t="s">
        <v>357</v>
      </c>
      <c r="B73" s="256"/>
      <c r="C73" s="256"/>
      <c r="D73" s="256"/>
      <c r="E73" s="256"/>
      <c r="F73" s="256"/>
      <c r="G73" s="88">
        <v>190</v>
      </c>
      <c r="H73" s="85"/>
      <c r="I73" s="85"/>
    </row>
    <row r="74" spans="1:9" x14ac:dyDescent="0.25">
      <c r="A74" s="262" t="s">
        <v>358</v>
      </c>
      <c r="B74" s="262"/>
      <c r="C74" s="262"/>
      <c r="D74" s="262"/>
      <c r="E74" s="262"/>
      <c r="F74" s="262"/>
      <c r="G74" s="89">
        <v>191</v>
      </c>
      <c r="H74" s="86"/>
      <c r="I74" s="86"/>
    </row>
    <row r="75" spans="1:9" x14ac:dyDescent="0.25">
      <c r="A75" s="249" t="s">
        <v>359</v>
      </c>
      <c r="B75" s="249"/>
      <c r="C75" s="249"/>
      <c r="D75" s="249"/>
      <c r="E75" s="249"/>
      <c r="F75" s="249"/>
      <c r="G75" s="258"/>
      <c r="H75" s="258"/>
      <c r="I75" s="258"/>
    </row>
    <row r="76" spans="1:9" x14ac:dyDescent="0.25">
      <c r="A76" s="209" t="s">
        <v>442</v>
      </c>
      <c r="B76" s="209"/>
      <c r="C76" s="209"/>
      <c r="D76" s="209"/>
      <c r="E76" s="209"/>
      <c r="F76" s="209"/>
      <c r="G76" s="88">
        <v>192</v>
      </c>
      <c r="H76" s="85"/>
      <c r="I76" s="85"/>
    </row>
    <row r="77" spans="1:9" x14ac:dyDescent="0.25">
      <c r="A77" s="272" t="s">
        <v>360</v>
      </c>
      <c r="B77" s="272"/>
      <c r="C77" s="272"/>
      <c r="D77" s="272"/>
      <c r="E77" s="272"/>
      <c r="F77" s="272"/>
      <c r="G77" s="92">
        <v>193</v>
      </c>
      <c r="H77" s="83"/>
      <c r="I77" s="83"/>
    </row>
    <row r="78" spans="1:9" x14ac:dyDescent="0.25">
      <c r="A78" s="272" t="s">
        <v>361</v>
      </c>
      <c r="B78" s="272"/>
      <c r="C78" s="272"/>
      <c r="D78" s="272"/>
      <c r="E78" s="272"/>
      <c r="F78" s="272"/>
      <c r="G78" s="92">
        <v>194</v>
      </c>
      <c r="H78" s="83"/>
      <c r="I78" s="83"/>
    </row>
    <row r="79" spans="1:9" x14ac:dyDescent="0.25">
      <c r="A79" s="209" t="s">
        <v>443</v>
      </c>
      <c r="B79" s="209"/>
      <c r="C79" s="209"/>
      <c r="D79" s="209"/>
      <c r="E79" s="209"/>
      <c r="F79" s="209"/>
      <c r="G79" s="88">
        <v>195</v>
      </c>
      <c r="H79" s="85"/>
      <c r="I79" s="85"/>
    </row>
    <row r="80" spans="1:9" x14ac:dyDescent="0.25">
      <c r="A80" s="209" t="s">
        <v>444</v>
      </c>
      <c r="B80" s="209"/>
      <c r="C80" s="209"/>
      <c r="D80" s="209"/>
      <c r="E80" s="209"/>
      <c r="F80" s="209"/>
      <c r="G80" s="88">
        <v>196</v>
      </c>
      <c r="H80" s="85"/>
      <c r="I80" s="85"/>
    </row>
    <row r="81" spans="1:9" x14ac:dyDescent="0.25">
      <c r="A81" s="256" t="s">
        <v>362</v>
      </c>
      <c r="B81" s="256"/>
      <c r="C81" s="256"/>
      <c r="D81" s="256"/>
      <c r="E81" s="256"/>
      <c r="F81" s="256"/>
      <c r="G81" s="88">
        <v>197</v>
      </c>
      <c r="H81" s="85"/>
      <c r="I81" s="85"/>
    </row>
    <row r="82" spans="1:9" x14ac:dyDescent="0.25">
      <c r="A82" s="262" t="s">
        <v>363</v>
      </c>
      <c r="B82" s="262"/>
      <c r="C82" s="262"/>
      <c r="D82" s="262"/>
      <c r="E82" s="262"/>
      <c r="F82" s="262"/>
      <c r="G82" s="89">
        <v>198</v>
      </c>
      <c r="H82" s="86"/>
      <c r="I82" s="86"/>
    </row>
    <row r="83" spans="1:9" x14ac:dyDescent="0.25">
      <c r="A83" s="249" t="s">
        <v>364</v>
      </c>
      <c r="B83" s="249"/>
      <c r="C83" s="249"/>
      <c r="D83" s="249"/>
      <c r="E83" s="249"/>
      <c r="F83" s="249"/>
      <c r="G83" s="258"/>
      <c r="H83" s="258"/>
      <c r="I83" s="258"/>
    </row>
    <row r="84" spans="1:9" x14ac:dyDescent="0.25">
      <c r="A84" s="259" t="s">
        <v>445</v>
      </c>
      <c r="B84" s="259"/>
      <c r="C84" s="259"/>
      <c r="D84" s="259"/>
      <c r="E84" s="259"/>
      <c r="F84" s="259"/>
      <c r="G84" s="88">
        <v>199</v>
      </c>
      <c r="H84" s="100">
        <f>H85+H86</f>
        <v>1300298679</v>
      </c>
      <c r="I84" s="100">
        <f>I85+I86</f>
        <v>1364751975</v>
      </c>
    </row>
    <row r="85" spans="1:9" x14ac:dyDescent="0.25">
      <c r="A85" s="260" t="s">
        <v>365</v>
      </c>
      <c r="B85" s="260"/>
      <c r="C85" s="260"/>
      <c r="D85" s="260"/>
      <c r="E85" s="260"/>
      <c r="F85" s="260"/>
      <c r="G85" s="76">
        <v>200</v>
      </c>
      <c r="H85" s="99">
        <v>1300298679</v>
      </c>
      <c r="I85" s="99">
        <v>1364751975</v>
      </c>
    </row>
    <row r="86" spans="1:9" x14ac:dyDescent="0.25">
      <c r="A86" s="261" t="s">
        <v>366</v>
      </c>
      <c r="B86" s="261"/>
      <c r="C86" s="261"/>
      <c r="D86" s="261"/>
      <c r="E86" s="261"/>
      <c r="F86" s="261"/>
      <c r="G86" s="77">
        <v>201</v>
      </c>
      <c r="H86" s="84">
        <v>0</v>
      </c>
      <c r="I86" s="84">
        <v>0</v>
      </c>
    </row>
    <row r="87" spans="1:9" x14ac:dyDescent="0.25">
      <c r="A87" s="269" t="s">
        <v>367</v>
      </c>
      <c r="B87" s="269"/>
      <c r="C87" s="269"/>
      <c r="D87" s="269"/>
      <c r="E87" s="269"/>
      <c r="F87" s="269"/>
      <c r="G87" s="270"/>
      <c r="H87" s="270"/>
      <c r="I87" s="270"/>
    </row>
    <row r="88" spans="1:9" x14ac:dyDescent="0.25">
      <c r="A88" s="271" t="s">
        <v>368</v>
      </c>
      <c r="B88" s="271"/>
      <c r="C88" s="271"/>
      <c r="D88" s="271"/>
      <c r="E88" s="271"/>
      <c r="F88" s="271"/>
      <c r="G88" s="76">
        <v>202</v>
      </c>
      <c r="H88" s="99">
        <f>H84</f>
        <v>1300298679</v>
      </c>
      <c r="I88" s="99">
        <f>I84</f>
        <v>1364751975</v>
      </c>
    </row>
    <row r="89" spans="1:9" ht="22.5" customHeight="1" x14ac:dyDescent="0.25">
      <c r="A89" s="267" t="s">
        <v>446</v>
      </c>
      <c r="B89" s="267"/>
      <c r="C89" s="267"/>
      <c r="D89" s="267"/>
      <c r="E89" s="267"/>
      <c r="F89" s="267"/>
      <c r="G89" s="88">
        <v>203</v>
      </c>
      <c r="H89" s="100">
        <f>SUM(H90:H97)</f>
        <v>6340647</v>
      </c>
      <c r="I89" s="100">
        <f>SUM(I90:I97)</f>
        <v>-92787501</v>
      </c>
    </row>
    <row r="90" spans="1:9" ht="18" customHeight="1" x14ac:dyDescent="0.25">
      <c r="A90" s="257" t="s">
        <v>369</v>
      </c>
      <c r="B90" s="257"/>
      <c r="C90" s="257"/>
      <c r="D90" s="257"/>
      <c r="E90" s="257"/>
      <c r="F90" s="257"/>
      <c r="G90" s="76">
        <v>204</v>
      </c>
      <c r="H90" s="99">
        <v>0</v>
      </c>
      <c r="I90" s="99">
        <v>0</v>
      </c>
    </row>
    <row r="91" spans="1:9" ht="21.75" customHeight="1" x14ac:dyDescent="0.25">
      <c r="A91" s="257" t="s">
        <v>370</v>
      </c>
      <c r="B91" s="257"/>
      <c r="C91" s="257"/>
      <c r="D91" s="257"/>
      <c r="E91" s="257"/>
      <c r="F91" s="257"/>
      <c r="G91" s="76">
        <v>205</v>
      </c>
      <c r="H91" s="99">
        <v>25514259</v>
      </c>
      <c r="I91" s="99">
        <v>0</v>
      </c>
    </row>
    <row r="92" spans="1:9" ht="26.25" customHeight="1" x14ac:dyDescent="0.25">
      <c r="A92" s="257" t="s">
        <v>371</v>
      </c>
      <c r="B92" s="257"/>
      <c r="C92" s="257"/>
      <c r="D92" s="257"/>
      <c r="E92" s="257"/>
      <c r="F92" s="257"/>
      <c r="G92" s="76">
        <v>206</v>
      </c>
      <c r="H92" s="99">
        <v>-3564742</v>
      </c>
      <c r="I92" s="99">
        <v>-74142753</v>
      </c>
    </row>
    <row r="93" spans="1:9" x14ac:dyDescent="0.25">
      <c r="A93" s="257" t="s">
        <v>372</v>
      </c>
      <c r="B93" s="257"/>
      <c r="C93" s="257"/>
      <c r="D93" s="257"/>
      <c r="E93" s="257"/>
      <c r="F93" s="257"/>
      <c r="G93" s="76">
        <v>207</v>
      </c>
      <c r="H93" s="99">
        <v>0</v>
      </c>
      <c r="I93" s="99">
        <v>0</v>
      </c>
    </row>
    <row r="94" spans="1:9" ht="24.75" customHeight="1" x14ac:dyDescent="0.25">
      <c r="A94" s="257" t="s">
        <v>373</v>
      </c>
      <c r="B94" s="257"/>
      <c r="C94" s="257"/>
      <c r="D94" s="257"/>
      <c r="E94" s="257"/>
      <c r="F94" s="257"/>
      <c r="G94" s="76">
        <v>208</v>
      </c>
      <c r="H94" s="99">
        <v>0</v>
      </c>
      <c r="I94" s="99">
        <v>0</v>
      </c>
    </row>
    <row r="95" spans="1:9" ht="24.75" customHeight="1" x14ac:dyDescent="0.25">
      <c r="A95" s="257" t="s">
        <v>374</v>
      </c>
      <c r="B95" s="257"/>
      <c r="C95" s="257"/>
      <c r="D95" s="257"/>
      <c r="E95" s="257"/>
      <c r="F95" s="257"/>
      <c r="G95" s="76">
        <v>209</v>
      </c>
      <c r="H95" s="99">
        <v>-15608870</v>
      </c>
      <c r="I95" s="99">
        <v>-18644748</v>
      </c>
    </row>
    <row r="96" spans="1:9" x14ac:dyDescent="0.25">
      <c r="A96" s="257" t="s">
        <v>375</v>
      </c>
      <c r="B96" s="257"/>
      <c r="C96" s="257"/>
      <c r="D96" s="257"/>
      <c r="E96" s="257"/>
      <c r="F96" s="257"/>
      <c r="G96" s="76">
        <v>210</v>
      </c>
      <c r="H96" s="99"/>
      <c r="I96" s="99"/>
    </row>
    <row r="97" spans="1:9" x14ac:dyDescent="0.25">
      <c r="A97" s="257" t="s">
        <v>376</v>
      </c>
      <c r="B97" s="257"/>
      <c r="C97" s="257"/>
      <c r="D97" s="257"/>
      <c r="E97" s="257"/>
      <c r="F97" s="257"/>
      <c r="G97" s="76">
        <v>211</v>
      </c>
      <c r="H97" s="99"/>
      <c r="I97" s="99"/>
    </row>
    <row r="98" spans="1:9" x14ac:dyDescent="0.25">
      <c r="A98" s="271" t="s">
        <v>377</v>
      </c>
      <c r="B98" s="271"/>
      <c r="C98" s="271"/>
      <c r="D98" s="271"/>
      <c r="E98" s="271"/>
      <c r="F98" s="271"/>
      <c r="G98" s="76">
        <v>212</v>
      </c>
      <c r="H98" s="99"/>
      <c r="I98" s="99"/>
    </row>
    <row r="99" spans="1:9" ht="24" customHeight="1" x14ac:dyDescent="0.25">
      <c r="A99" s="267" t="s">
        <v>447</v>
      </c>
      <c r="B99" s="267"/>
      <c r="C99" s="267"/>
      <c r="D99" s="267"/>
      <c r="E99" s="267"/>
      <c r="F99" s="267"/>
      <c r="G99" s="88">
        <v>213</v>
      </c>
      <c r="H99" s="100">
        <f>H89-H98</f>
        <v>6340647</v>
      </c>
      <c r="I99" s="100">
        <f>I89-I98</f>
        <v>-92787501</v>
      </c>
    </row>
    <row r="100" spans="1:9" x14ac:dyDescent="0.25">
      <c r="A100" s="268" t="s">
        <v>448</v>
      </c>
      <c r="B100" s="268"/>
      <c r="C100" s="268"/>
      <c r="D100" s="268"/>
      <c r="E100" s="268"/>
      <c r="F100" s="268"/>
      <c r="G100" s="89">
        <v>214</v>
      </c>
      <c r="H100" s="101">
        <f>H88+H99</f>
        <v>1306639326</v>
      </c>
      <c r="I100" s="101">
        <f>I88+I99</f>
        <v>1271964474</v>
      </c>
    </row>
    <row r="101" spans="1:9" ht="23.25" customHeight="1" x14ac:dyDescent="0.25">
      <c r="A101" s="249" t="s">
        <v>378</v>
      </c>
      <c r="B101" s="249"/>
      <c r="C101" s="249"/>
      <c r="D101" s="249"/>
      <c r="E101" s="249"/>
      <c r="F101" s="249"/>
      <c r="G101" s="258"/>
      <c r="H101" s="258"/>
      <c r="I101" s="258"/>
    </row>
    <row r="102" spans="1:9" ht="32.25" customHeight="1" x14ac:dyDescent="0.25">
      <c r="A102" s="259" t="s">
        <v>449</v>
      </c>
      <c r="B102" s="259"/>
      <c r="C102" s="259"/>
      <c r="D102" s="259"/>
      <c r="E102" s="259"/>
      <c r="F102" s="259"/>
      <c r="G102" s="88">
        <v>215</v>
      </c>
      <c r="H102" s="100">
        <f>H103+H104</f>
        <v>1306639326</v>
      </c>
      <c r="I102" s="100">
        <f>I103+I104</f>
        <v>1271964474</v>
      </c>
    </row>
    <row r="103" spans="1:9" x14ac:dyDescent="0.25">
      <c r="A103" s="260" t="s">
        <v>379</v>
      </c>
      <c r="B103" s="260"/>
      <c r="C103" s="260"/>
      <c r="D103" s="260"/>
      <c r="E103" s="260"/>
      <c r="F103" s="260"/>
      <c r="G103" s="76">
        <v>216</v>
      </c>
      <c r="H103" s="99">
        <f>H100</f>
        <v>1306639326</v>
      </c>
      <c r="I103" s="99">
        <f>I100</f>
        <v>1271964474</v>
      </c>
    </row>
    <row r="104" spans="1:9" x14ac:dyDescent="0.25">
      <c r="A104" s="261" t="s">
        <v>380</v>
      </c>
      <c r="B104" s="261"/>
      <c r="C104" s="261"/>
      <c r="D104" s="261"/>
      <c r="E104" s="261"/>
      <c r="F104" s="261"/>
      <c r="G104" s="77">
        <v>217</v>
      </c>
      <c r="H104" s="84">
        <v>0</v>
      </c>
      <c r="I104" s="84">
        <v>0</v>
      </c>
    </row>
  </sheetData>
  <mergeCells count="104">
    <mergeCell ref="A3:I3"/>
    <mergeCell ref="A99:F99"/>
    <mergeCell ref="A100:F100"/>
    <mergeCell ref="A101:I101"/>
    <mergeCell ref="A102:F102"/>
    <mergeCell ref="A103:F103"/>
    <mergeCell ref="A104:F104"/>
    <mergeCell ref="A87:I87"/>
    <mergeCell ref="A88:F88"/>
    <mergeCell ref="A89:F89"/>
    <mergeCell ref="A90:F90"/>
    <mergeCell ref="A91:F91"/>
    <mergeCell ref="A92:F92"/>
    <mergeCell ref="A98:F98"/>
    <mergeCell ref="A75:I75"/>
    <mergeCell ref="A76:F76"/>
    <mergeCell ref="A77:F77"/>
    <mergeCell ref="A78:F78"/>
    <mergeCell ref="A79:F79"/>
    <mergeCell ref="A80:F80"/>
    <mergeCell ref="A61:F61"/>
    <mergeCell ref="A62:F62"/>
    <mergeCell ref="A63:F63"/>
    <mergeCell ref="A64:F64"/>
    <mergeCell ref="A21:F21"/>
    <mergeCell ref="A37:F37"/>
    <mergeCell ref="A38:F38"/>
    <mergeCell ref="A39:F39"/>
    <mergeCell ref="A40:F40"/>
    <mergeCell ref="A41:F41"/>
    <mergeCell ref="A42:F42"/>
    <mergeCell ref="A25:F25"/>
    <mergeCell ref="A26:F26"/>
    <mergeCell ref="A27:F27"/>
    <mergeCell ref="A28:F28"/>
    <mergeCell ref="A29:F29"/>
    <mergeCell ref="A30:F30"/>
    <mergeCell ref="A22:F22"/>
    <mergeCell ref="A7:F7"/>
    <mergeCell ref="A8:F8"/>
    <mergeCell ref="A9:F9"/>
    <mergeCell ref="A10:F10"/>
    <mergeCell ref="A11:F11"/>
    <mergeCell ref="A12:F12"/>
    <mergeCell ref="A95:F95"/>
    <mergeCell ref="A96:F96"/>
    <mergeCell ref="A71:F71"/>
    <mergeCell ref="A72:F72"/>
    <mergeCell ref="A73:F73"/>
    <mergeCell ref="A74:F74"/>
    <mergeCell ref="A67:F67"/>
    <mergeCell ref="A68:I68"/>
    <mergeCell ref="A69:F69"/>
    <mergeCell ref="A13:F13"/>
    <mergeCell ref="A14:F14"/>
    <mergeCell ref="A15:F15"/>
    <mergeCell ref="A16:F16"/>
    <mergeCell ref="A17:F17"/>
    <mergeCell ref="A18:F18"/>
    <mergeCell ref="A19:F19"/>
    <mergeCell ref="A20:F20"/>
    <mergeCell ref="A34:F34"/>
    <mergeCell ref="A97:F97"/>
    <mergeCell ref="A93:F93"/>
    <mergeCell ref="A94:F94"/>
    <mergeCell ref="A83:I83"/>
    <mergeCell ref="A84:F84"/>
    <mergeCell ref="A85:F85"/>
    <mergeCell ref="A86:F86"/>
    <mergeCell ref="A81:F81"/>
    <mergeCell ref="A82:F82"/>
    <mergeCell ref="A65:F65"/>
    <mergeCell ref="A66:F66"/>
    <mergeCell ref="A70:F70"/>
    <mergeCell ref="A49:F49"/>
    <mergeCell ref="A50:F50"/>
    <mergeCell ref="A51:F51"/>
    <mergeCell ref="A52:F52"/>
    <mergeCell ref="A53:F53"/>
    <mergeCell ref="A54:F54"/>
    <mergeCell ref="A5:F5"/>
    <mergeCell ref="A6:F6"/>
    <mergeCell ref="A4:I4"/>
    <mergeCell ref="A2:I2"/>
    <mergeCell ref="A1:I1"/>
    <mergeCell ref="A59:F59"/>
    <mergeCell ref="A60:F60"/>
    <mergeCell ref="A47:F47"/>
    <mergeCell ref="A48:F48"/>
    <mergeCell ref="A35:F35"/>
    <mergeCell ref="A36:F36"/>
    <mergeCell ref="A23:F23"/>
    <mergeCell ref="A24:F24"/>
    <mergeCell ref="A55:F55"/>
    <mergeCell ref="A56:F56"/>
    <mergeCell ref="A57:F57"/>
    <mergeCell ref="A58:F58"/>
    <mergeCell ref="A43:F43"/>
    <mergeCell ref="A44:F44"/>
    <mergeCell ref="A45:F45"/>
    <mergeCell ref="A46:F46"/>
    <mergeCell ref="A31:F31"/>
    <mergeCell ref="A32:F32"/>
    <mergeCell ref="A33:F3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2" manualBreakCount="2">
    <brk id="46" max="16383" man="1"/>
    <brk id="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topLeftCell="A4" zoomScaleNormal="100" zoomScaleSheetLayoutView="100" workbookViewId="0">
      <selection activeCell="O58" sqref="O58"/>
    </sheetView>
  </sheetViews>
  <sheetFormatPr defaultRowHeight="15" x14ac:dyDescent="0.25"/>
  <sheetData>
    <row r="1" spans="1:9" x14ac:dyDescent="0.25">
      <c r="A1" s="254" t="s">
        <v>381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5">
      <c r="A2" s="253" t="s">
        <v>382</v>
      </c>
      <c r="B2" s="220"/>
      <c r="C2" s="220"/>
      <c r="D2" s="220"/>
      <c r="E2" s="220"/>
      <c r="F2" s="220"/>
      <c r="G2" s="220"/>
      <c r="H2" s="220"/>
      <c r="I2" s="220"/>
    </row>
    <row r="3" spans="1:9" x14ac:dyDescent="0.25">
      <c r="A3" s="281" t="s">
        <v>2</v>
      </c>
      <c r="B3" s="282"/>
      <c r="C3" s="282"/>
      <c r="D3" s="282"/>
      <c r="E3" s="282"/>
      <c r="F3" s="282"/>
      <c r="G3" s="282"/>
      <c r="H3" s="282"/>
      <c r="I3" s="282"/>
    </row>
    <row r="4" spans="1:9" x14ac:dyDescent="0.25">
      <c r="A4" s="277" t="s">
        <v>383</v>
      </c>
      <c r="B4" s="224"/>
      <c r="C4" s="224"/>
      <c r="D4" s="224"/>
      <c r="E4" s="224"/>
      <c r="F4" s="224"/>
      <c r="G4" s="224"/>
      <c r="H4" s="224"/>
      <c r="I4" s="225"/>
    </row>
    <row r="5" spans="1:9" ht="45.75" thickBot="1" x14ac:dyDescent="0.3">
      <c r="A5" s="289" t="s">
        <v>4</v>
      </c>
      <c r="B5" s="290"/>
      <c r="C5" s="290"/>
      <c r="D5" s="290"/>
      <c r="E5" s="290"/>
      <c r="F5" s="291"/>
      <c r="G5" s="87" t="s">
        <v>5</v>
      </c>
      <c r="H5" s="93" t="s">
        <v>6</v>
      </c>
      <c r="I5" s="93" t="s">
        <v>7</v>
      </c>
    </row>
    <row r="6" spans="1:9" x14ac:dyDescent="0.25">
      <c r="A6" s="292">
        <v>1</v>
      </c>
      <c r="B6" s="293"/>
      <c r="C6" s="293"/>
      <c r="D6" s="293"/>
      <c r="E6" s="293"/>
      <c r="F6" s="294"/>
      <c r="G6" s="90">
        <v>2</v>
      </c>
      <c r="H6" s="90" t="s">
        <v>8</v>
      </c>
      <c r="I6" s="90" t="s">
        <v>9</v>
      </c>
    </row>
    <row r="7" spans="1:9" x14ac:dyDescent="0.25">
      <c r="A7" s="295" t="s">
        <v>10</v>
      </c>
      <c r="B7" s="296"/>
      <c r="C7" s="296"/>
      <c r="D7" s="296"/>
      <c r="E7" s="296"/>
      <c r="F7" s="296"/>
      <c r="G7" s="296"/>
      <c r="H7" s="296"/>
      <c r="I7" s="297"/>
    </row>
    <row r="8" spans="1:9" x14ac:dyDescent="0.25">
      <c r="A8" s="298" t="s">
        <v>384</v>
      </c>
      <c r="B8" s="299"/>
      <c r="C8" s="299"/>
      <c r="D8" s="299"/>
      <c r="E8" s="299"/>
      <c r="F8" s="300"/>
      <c r="G8" s="91">
        <v>1</v>
      </c>
      <c r="H8" s="94"/>
      <c r="I8" s="94"/>
    </row>
    <row r="9" spans="1:9" x14ac:dyDescent="0.25">
      <c r="A9" s="286" t="s">
        <v>385</v>
      </c>
      <c r="B9" s="287"/>
      <c r="C9" s="287"/>
      <c r="D9" s="287"/>
      <c r="E9" s="287"/>
      <c r="F9" s="288"/>
      <c r="G9" s="88">
        <v>2</v>
      </c>
      <c r="H9" s="95">
        <v>0</v>
      </c>
      <c r="I9" s="95">
        <v>0</v>
      </c>
    </row>
    <row r="10" spans="1:9" ht="18.75" customHeight="1" x14ac:dyDescent="0.25">
      <c r="A10" s="278" t="s">
        <v>386</v>
      </c>
      <c r="B10" s="279"/>
      <c r="C10" s="279"/>
      <c r="D10" s="279"/>
      <c r="E10" s="279"/>
      <c r="F10" s="280"/>
      <c r="G10" s="92">
        <v>3</v>
      </c>
      <c r="H10" s="96"/>
      <c r="I10" s="96"/>
    </row>
    <row r="11" spans="1:9" ht="27" customHeight="1" x14ac:dyDescent="0.25">
      <c r="A11" s="278" t="s">
        <v>387</v>
      </c>
      <c r="B11" s="279"/>
      <c r="C11" s="279"/>
      <c r="D11" s="279"/>
      <c r="E11" s="279"/>
      <c r="F11" s="280"/>
      <c r="G11" s="92">
        <v>4</v>
      </c>
      <c r="H11" s="96"/>
      <c r="I11" s="96"/>
    </row>
    <row r="12" spans="1:9" ht="29.25" customHeight="1" x14ac:dyDescent="0.25">
      <c r="A12" s="278" t="s">
        <v>388</v>
      </c>
      <c r="B12" s="279"/>
      <c r="C12" s="279"/>
      <c r="D12" s="279"/>
      <c r="E12" s="279"/>
      <c r="F12" s="280"/>
      <c r="G12" s="92">
        <v>5</v>
      </c>
      <c r="H12" s="96"/>
      <c r="I12" s="96"/>
    </row>
    <row r="13" spans="1:9" x14ac:dyDescent="0.25">
      <c r="A13" s="278" t="s">
        <v>389</v>
      </c>
      <c r="B13" s="279"/>
      <c r="C13" s="279"/>
      <c r="D13" s="279"/>
      <c r="E13" s="279"/>
      <c r="F13" s="280"/>
      <c r="G13" s="92">
        <v>6</v>
      </c>
      <c r="H13" s="96"/>
      <c r="I13" s="96"/>
    </row>
    <row r="14" spans="1:9" x14ac:dyDescent="0.25">
      <c r="A14" s="278" t="s">
        <v>390</v>
      </c>
      <c r="B14" s="279"/>
      <c r="C14" s="279"/>
      <c r="D14" s="279"/>
      <c r="E14" s="279"/>
      <c r="F14" s="280"/>
      <c r="G14" s="92">
        <v>7</v>
      </c>
      <c r="H14" s="96"/>
      <c r="I14" s="96"/>
    </row>
    <row r="15" spans="1:9" x14ac:dyDescent="0.25">
      <c r="A15" s="278" t="s">
        <v>391</v>
      </c>
      <c r="B15" s="279"/>
      <c r="C15" s="279"/>
      <c r="D15" s="279"/>
      <c r="E15" s="279"/>
      <c r="F15" s="280"/>
      <c r="G15" s="92">
        <v>8</v>
      </c>
      <c r="H15" s="96"/>
      <c r="I15" s="96"/>
    </row>
    <row r="16" spans="1:9" x14ac:dyDescent="0.25">
      <c r="A16" s="278" t="s">
        <v>392</v>
      </c>
      <c r="B16" s="279"/>
      <c r="C16" s="279"/>
      <c r="D16" s="279"/>
      <c r="E16" s="279"/>
      <c r="F16" s="280"/>
      <c r="G16" s="92">
        <v>9</v>
      </c>
      <c r="H16" s="96"/>
      <c r="I16" s="96"/>
    </row>
    <row r="17" spans="1:9" ht="25.5" customHeight="1" x14ac:dyDescent="0.25">
      <c r="A17" s="278" t="s">
        <v>393</v>
      </c>
      <c r="B17" s="279"/>
      <c r="C17" s="279"/>
      <c r="D17" s="279"/>
      <c r="E17" s="279"/>
      <c r="F17" s="280"/>
      <c r="G17" s="92">
        <v>10</v>
      </c>
      <c r="H17" s="96"/>
      <c r="I17" s="96"/>
    </row>
    <row r="18" spans="1:9" ht="22.5" customHeight="1" x14ac:dyDescent="0.25">
      <c r="A18" s="283" t="s">
        <v>394</v>
      </c>
      <c r="B18" s="284"/>
      <c r="C18" s="284"/>
      <c r="D18" s="284"/>
      <c r="E18" s="284"/>
      <c r="F18" s="285"/>
      <c r="G18" s="88">
        <v>11</v>
      </c>
      <c r="H18" s="95">
        <v>0</v>
      </c>
      <c r="I18" s="95">
        <v>0</v>
      </c>
    </row>
    <row r="19" spans="1:9" x14ac:dyDescent="0.25">
      <c r="A19" s="286" t="s">
        <v>395</v>
      </c>
      <c r="B19" s="287"/>
      <c r="C19" s="287"/>
      <c r="D19" s="287"/>
      <c r="E19" s="287"/>
      <c r="F19" s="288"/>
      <c r="G19" s="88">
        <v>12</v>
      </c>
      <c r="H19" s="95">
        <v>0</v>
      </c>
      <c r="I19" s="95">
        <v>0</v>
      </c>
    </row>
    <row r="20" spans="1:9" x14ac:dyDescent="0.25">
      <c r="A20" s="278" t="s">
        <v>396</v>
      </c>
      <c r="B20" s="279"/>
      <c r="C20" s="279"/>
      <c r="D20" s="279"/>
      <c r="E20" s="279"/>
      <c r="F20" s="280"/>
      <c r="G20" s="92">
        <v>13</v>
      </c>
      <c r="H20" s="96"/>
      <c r="I20" s="96"/>
    </row>
    <row r="21" spans="1:9" x14ac:dyDescent="0.25">
      <c r="A21" s="278" t="s">
        <v>397</v>
      </c>
      <c r="B21" s="279"/>
      <c r="C21" s="279"/>
      <c r="D21" s="279"/>
      <c r="E21" s="279"/>
      <c r="F21" s="280"/>
      <c r="G21" s="92">
        <v>14</v>
      </c>
      <c r="H21" s="96"/>
      <c r="I21" s="96"/>
    </row>
    <row r="22" spans="1:9" x14ac:dyDescent="0.25">
      <c r="A22" s="278" t="s">
        <v>398</v>
      </c>
      <c r="B22" s="279"/>
      <c r="C22" s="279"/>
      <c r="D22" s="279"/>
      <c r="E22" s="279"/>
      <c r="F22" s="280"/>
      <c r="G22" s="92">
        <v>15</v>
      </c>
      <c r="H22" s="96"/>
      <c r="I22" s="96"/>
    </row>
    <row r="23" spans="1:9" x14ac:dyDescent="0.25">
      <c r="A23" s="278" t="s">
        <v>399</v>
      </c>
      <c r="B23" s="279"/>
      <c r="C23" s="279"/>
      <c r="D23" s="279"/>
      <c r="E23" s="279"/>
      <c r="F23" s="280"/>
      <c r="G23" s="92">
        <v>16</v>
      </c>
      <c r="H23" s="96"/>
      <c r="I23" s="96"/>
    </row>
    <row r="24" spans="1:9" x14ac:dyDescent="0.25">
      <c r="A24" s="283" t="s">
        <v>400</v>
      </c>
      <c r="B24" s="284"/>
      <c r="C24" s="284"/>
      <c r="D24" s="284"/>
      <c r="E24" s="284"/>
      <c r="F24" s="285"/>
      <c r="G24" s="88">
        <v>17</v>
      </c>
      <c r="H24" s="95">
        <v>0</v>
      </c>
      <c r="I24" s="95">
        <v>0</v>
      </c>
    </row>
    <row r="25" spans="1:9" x14ac:dyDescent="0.25">
      <c r="A25" s="274" t="s">
        <v>401</v>
      </c>
      <c r="B25" s="275"/>
      <c r="C25" s="275"/>
      <c r="D25" s="275"/>
      <c r="E25" s="275"/>
      <c r="F25" s="276"/>
      <c r="G25" s="92">
        <v>18</v>
      </c>
      <c r="H25" s="96"/>
      <c r="I25" s="96"/>
    </row>
    <row r="26" spans="1:9" x14ac:dyDescent="0.25">
      <c r="A26" s="274" t="s">
        <v>402</v>
      </c>
      <c r="B26" s="275"/>
      <c r="C26" s="275"/>
      <c r="D26" s="275"/>
      <c r="E26" s="275"/>
      <c r="F26" s="276"/>
      <c r="G26" s="92">
        <v>19</v>
      </c>
      <c r="H26" s="96"/>
      <c r="I26" s="96"/>
    </row>
    <row r="27" spans="1:9" ht="27" customHeight="1" x14ac:dyDescent="0.25">
      <c r="A27" s="301" t="s">
        <v>403</v>
      </c>
      <c r="B27" s="302"/>
      <c r="C27" s="302"/>
      <c r="D27" s="302"/>
      <c r="E27" s="302"/>
      <c r="F27" s="303"/>
      <c r="G27" s="89">
        <v>20</v>
      </c>
      <c r="H27" s="97">
        <v>0</v>
      </c>
      <c r="I27" s="97">
        <v>0</v>
      </c>
    </row>
    <row r="28" spans="1:9" x14ac:dyDescent="0.25">
      <c r="A28" s="295" t="s">
        <v>23</v>
      </c>
      <c r="B28" s="296"/>
      <c r="C28" s="296"/>
      <c r="D28" s="296"/>
      <c r="E28" s="296"/>
      <c r="F28" s="296"/>
      <c r="G28" s="296"/>
      <c r="H28" s="296"/>
      <c r="I28" s="297"/>
    </row>
    <row r="29" spans="1:9" ht="35.25" customHeight="1" x14ac:dyDescent="0.25">
      <c r="A29" s="298" t="s">
        <v>404</v>
      </c>
      <c r="B29" s="299"/>
      <c r="C29" s="299"/>
      <c r="D29" s="299"/>
      <c r="E29" s="299"/>
      <c r="F29" s="300"/>
      <c r="G29" s="91">
        <v>21</v>
      </c>
      <c r="H29" s="98"/>
      <c r="I29" s="98"/>
    </row>
    <row r="30" spans="1:9" x14ac:dyDescent="0.25">
      <c r="A30" s="274" t="s">
        <v>405</v>
      </c>
      <c r="B30" s="275"/>
      <c r="C30" s="275"/>
      <c r="D30" s="275"/>
      <c r="E30" s="275"/>
      <c r="F30" s="276"/>
      <c r="G30" s="92">
        <v>22</v>
      </c>
      <c r="H30" s="99"/>
      <c r="I30" s="99"/>
    </row>
    <row r="31" spans="1:9" x14ac:dyDescent="0.25">
      <c r="A31" s="274" t="s">
        <v>406</v>
      </c>
      <c r="B31" s="275"/>
      <c r="C31" s="275"/>
      <c r="D31" s="275"/>
      <c r="E31" s="275"/>
      <c r="F31" s="276"/>
      <c r="G31" s="92">
        <v>23</v>
      </c>
      <c r="H31" s="99"/>
      <c r="I31" s="99"/>
    </row>
    <row r="32" spans="1:9" x14ac:dyDescent="0.25">
      <c r="A32" s="274" t="s">
        <v>407</v>
      </c>
      <c r="B32" s="275"/>
      <c r="C32" s="275"/>
      <c r="D32" s="275"/>
      <c r="E32" s="275"/>
      <c r="F32" s="276"/>
      <c r="G32" s="92">
        <v>24</v>
      </c>
      <c r="H32" s="99"/>
      <c r="I32" s="99"/>
    </row>
    <row r="33" spans="1:9" x14ac:dyDescent="0.25">
      <c r="A33" s="274" t="s">
        <v>408</v>
      </c>
      <c r="B33" s="275"/>
      <c r="C33" s="275"/>
      <c r="D33" s="275"/>
      <c r="E33" s="275"/>
      <c r="F33" s="276"/>
      <c r="G33" s="92">
        <v>25</v>
      </c>
      <c r="H33" s="99"/>
      <c r="I33" s="99"/>
    </row>
    <row r="34" spans="1:9" x14ac:dyDescent="0.25">
      <c r="A34" s="274" t="s">
        <v>409</v>
      </c>
      <c r="B34" s="275"/>
      <c r="C34" s="275"/>
      <c r="D34" s="275"/>
      <c r="E34" s="275"/>
      <c r="F34" s="276"/>
      <c r="G34" s="92">
        <v>26</v>
      </c>
      <c r="H34" s="99"/>
      <c r="I34" s="99"/>
    </row>
    <row r="35" spans="1:9" ht="32.25" customHeight="1" x14ac:dyDescent="0.25">
      <c r="A35" s="283" t="s">
        <v>410</v>
      </c>
      <c r="B35" s="284"/>
      <c r="C35" s="284"/>
      <c r="D35" s="284"/>
      <c r="E35" s="284"/>
      <c r="F35" s="285"/>
      <c r="G35" s="88">
        <v>27</v>
      </c>
      <c r="H35" s="100">
        <v>0</v>
      </c>
      <c r="I35" s="100">
        <v>0</v>
      </c>
    </row>
    <row r="36" spans="1:9" ht="29.25" customHeight="1" x14ac:dyDescent="0.25">
      <c r="A36" s="274" t="s">
        <v>411</v>
      </c>
      <c r="B36" s="275"/>
      <c r="C36" s="275"/>
      <c r="D36" s="275"/>
      <c r="E36" s="275"/>
      <c r="F36" s="276"/>
      <c r="G36" s="92">
        <v>28</v>
      </c>
      <c r="H36" s="99"/>
      <c r="I36" s="99"/>
    </row>
    <row r="37" spans="1:9" x14ac:dyDescent="0.25">
      <c r="A37" s="274" t="s">
        <v>412</v>
      </c>
      <c r="B37" s="275"/>
      <c r="C37" s="275"/>
      <c r="D37" s="275"/>
      <c r="E37" s="275"/>
      <c r="F37" s="276"/>
      <c r="G37" s="92">
        <v>29</v>
      </c>
      <c r="H37" s="99"/>
      <c r="I37" s="99"/>
    </row>
    <row r="38" spans="1:9" ht="27.75" customHeight="1" x14ac:dyDescent="0.25">
      <c r="A38" s="274" t="s">
        <v>413</v>
      </c>
      <c r="B38" s="275"/>
      <c r="C38" s="275"/>
      <c r="D38" s="275"/>
      <c r="E38" s="275"/>
      <c r="F38" s="276"/>
      <c r="G38" s="92">
        <v>30</v>
      </c>
      <c r="H38" s="99"/>
      <c r="I38" s="99"/>
    </row>
    <row r="39" spans="1:9" x14ac:dyDescent="0.25">
      <c r="A39" s="274" t="s">
        <v>414</v>
      </c>
      <c r="B39" s="275"/>
      <c r="C39" s="275"/>
      <c r="D39" s="275"/>
      <c r="E39" s="275"/>
      <c r="F39" s="276"/>
      <c r="G39" s="92">
        <v>31</v>
      </c>
      <c r="H39" s="99"/>
      <c r="I39" s="99"/>
    </row>
    <row r="40" spans="1:9" x14ac:dyDescent="0.25">
      <c r="A40" s="274" t="s">
        <v>415</v>
      </c>
      <c r="B40" s="275"/>
      <c r="C40" s="275"/>
      <c r="D40" s="275"/>
      <c r="E40" s="275"/>
      <c r="F40" s="276"/>
      <c r="G40" s="92">
        <v>32</v>
      </c>
      <c r="H40" s="99"/>
      <c r="I40" s="99"/>
    </row>
    <row r="41" spans="1:9" ht="23.25" customHeight="1" x14ac:dyDescent="0.25">
      <c r="A41" s="283" t="s">
        <v>416</v>
      </c>
      <c r="B41" s="284"/>
      <c r="C41" s="284"/>
      <c r="D41" s="284"/>
      <c r="E41" s="284"/>
      <c r="F41" s="285"/>
      <c r="G41" s="88">
        <v>33</v>
      </c>
      <c r="H41" s="100">
        <v>0</v>
      </c>
      <c r="I41" s="100">
        <v>0</v>
      </c>
    </row>
    <row r="42" spans="1:9" ht="26.25" customHeight="1" x14ac:dyDescent="0.25">
      <c r="A42" s="301" t="s">
        <v>417</v>
      </c>
      <c r="B42" s="302"/>
      <c r="C42" s="302"/>
      <c r="D42" s="302"/>
      <c r="E42" s="302"/>
      <c r="F42" s="303"/>
      <c r="G42" s="89">
        <v>34</v>
      </c>
      <c r="H42" s="101">
        <v>0</v>
      </c>
      <c r="I42" s="101">
        <v>0</v>
      </c>
    </row>
    <row r="43" spans="1:9" x14ac:dyDescent="0.25">
      <c r="A43" s="295" t="s">
        <v>38</v>
      </c>
      <c r="B43" s="296"/>
      <c r="C43" s="296"/>
      <c r="D43" s="296"/>
      <c r="E43" s="296"/>
      <c r="F43" s="296"/>
      <c r="G43" s="296"/>
      <c r="H43" s="296"/>
      <c r="I43" s="297"/>
    </row>
    <row r="44" spans="1:9" x14ac:dyDescent="0.25">
      <c r="A44" s="298" t="s">
        <v>418</v>
      </c>
      <c r="B44" s="299"/>
      <c r="C44" s="299"/>
      <c r="D44" s="299"/>
      <c r="E44" s="299"/>
      <c r="F44" s="300"/>
      <c r="G44" s="91">
        <v>35</v>
      </c>
      <c r="H44" s="98"/>
      <c r="I44" s="98"/>
    </row>
    <row r="45" spans="1:9" ht="24" customHeight="1" x14ac:dyDescent="0.25">
      <c r="A45" s="274" t="s">
        <v>419</v>
      </c>
      <c r="B45" s="275"/>
      <c r="C45" s="275"/>
      <c r="D45" s="275"/>
      <c r="E45" s="275"/>
      <c r="F45" s="276"/>
      <c r="G45" s="92">
        <v>36</v>
      </c>
      <c r="H45" s="99"/>
      <c r="I45" s="99"/>
    </row>
    <row r="46" spans="1:9" x14ac:dyDescent="0.25">
      <c r="A46" s="274" t="s">
        <v>420</v>
      </c>
      <c r="B46" s="275"/>
      <c r="C46" s="275"/>
      <c r="D46" s="275"/>
      <c r="E46" s="275"/>
      <c r="F46" s="276"/>
      <c r="G46" s="92">
        <v>37</v>
      </c>
      <c r="H46" s="99"/>
      <c r="I46" s="99"/>
    </row>
    <row r="47" spans="1:9" x14ac:dyDescent="0.25">
      <c r="A47" s="274" t="s">
        <v>421</v>
      </c>
      <c r="B47" s="275"/>
      <c r="C47" s="275"/>
      <c r="D47" s="275"/>
      <c r="E47" s="275"/>
      <c r="F47" s="276"/>
      <c r="G47" s="92">
        <v>38</v>
      </c>
      <c r="H47" s="99"/>
      <c r="I47" s="99"/>
    </row>
    <row r="48" spans="1:9" ht="24" customHeight="1" x14ac:dyDescent="0.25">
      <c r="A48" s="283" t="s">
        <v>422</v>
      </c>
      <c r="B48" s="284"/>
      <c r="C48" s="284"/>
      <c r="D48" s="284"/>
      <c r="E48" s="284"/>
      <c r="F48" s="285"/>
      <c r="G48" s="88">
        <v>39</v>
      </c>
      <c r="H48" s="100">
        <v>0</v>
      </c>
      <c r="I48" s="100">
        <v>0</v>
      </c>
    </row>
    <row r="49" spans="1:9" ht="26.25" customHeight="1" x14ac:dyDescent="0.25">
      <c r="A49" s="274" t="s">
        <v>423</v>
      </c>
      <c r="B49" s="275"/>
      <c r="C49" s="275"/>
      <c r="D49" s="275"/>
      <c r="E49" s="275"/>
      <c r="F49" s="276"/>
      <c r="G49" s="92">
        <v>40</v>
      </c>
      <c r="H49" s="99"/>
      <c r="I49" s="99"/>
    </row>
    <row r="50" spans="1:9" x14ac:dyDescent="0.25">
      <c r="A50" s="274" t="s">
        <v>424</v>
      </c>
      <c r="B50" s="275"/>
      <c r="C50" s="275"/>
      <c r="D50" s="275"/>
      <c r="E50" s="275"/>
      <c r="F50" s="276"/>
      <c r="G50" s="92">
        <v>41</v>
      </c>
      <c r="H50" s="99"/>
      <c r="I50" s="99"/>
    </row>
    <row r="51" spans="1:9" x14ac:dyDescent="0.25">
      <c r="A51" s="274" t="s">
        <v>425</v>
      </c>
      <c r="B51" s="275"/>
      <c r="C51" s="275"/>
      <c r="D51" s="275"/>
      <c r="E51" s="275"/>
      <c r="F51" s="276"/>
      <c r="G51" s="92">
        <v>42</v>
      </c>
      <c r="H51" s="99"/>
      <c r="I51" s="99"/>
    </row>
    <row r="52" spans="1:9" ht="26.25" customHeight="1" x14ac:dyDescent="0.25">
      <c r="A52" s="274" t="s">
        <v>426</v>
      </c>
      <c r="B52" s="275"/>
      <c r="C52" s="275"/>
      <c r="D52" s="275"/>
      <c r="E52" s="275"/>
      <c r="F52" s="276"/>
      <c r="G52" s="92">
        <v>43</v>
      </c>
      <c r="H52" s="99"/>
      <c r="I52" s="99"/>
    </row>
    <row r="53" spans="1:9" x14ac:dyDescent="0.25">
      <c r="A53" s="274" t="s">
        <v>427</v>
      </c>
      <c r="B53" s="275"/>
      <c r="C53" s="275"/>
      <c r="D53" s="275"/>
      <c r="E53" s="275"/>
      <c r="F53" s="276"/>
      <c r="G53" s="92">
        <v>44</v>
      </c>
      <c r="H53" s="99"/>
      <c r="I53" s="99"/>
    </row>
    <row r="54" spans="1:9" ht="24.75" customHeight="1" x14ac:dyDescent="0.25">
      <c r="A54" s="283" t="s">
        <v>428</v>
      </c>
      <c r="B54" s="284"/>
      <c r="C54" s="284"/>
      <c r="D54" s="284"/>
      <c r="E54" s="284"/>
      <c r="F54" s="285"/>
      <c r="G54" s="88">
        <v>45</v>
      </c>
      <c r="H54" s="100">
        <v>0</v>
      </c>
      <c r="I54" s="100">
        <v>0</v>
      </c>
    </row>
    <row r="55" spans="1:9" ht="27" customHeight="1" x14ac:dyDescent="0.25">
      <c r="A55" s="304" t="s">
        <v>429</v>
      </c>
      <c r="B55" s="305"/>
      <c r="C55" s="305"/>
      <c r="D55" s="305"/>
      <c r="E55" s="305"/>
      <c r="F55" s="306"/>
      <c r="G55" s="88">
        <v>46</v>
      </c>
      <c r="H55" s="100">
        <v>0</v>
      </c>
      <c r="I55" s="100">
        <v>0</v>
      </c>
    </row>
    <row r="56" spans="1:9" x14ac:dyDescent="0.25">
      <c r="A56" s="211" t="s">
        <v>430</v>
      </c>
      <c r="B56" s="212"/>
      <c r="C56" s="212"/>
      <c r="D56" s="212"/>
      <c r="E56" s="212"/>
      <c r="F56" s="213"/>
      <c r="G56" s="92">
        <v>47</v>
      </c>
      <c r="H56" s="99"/>
      <c r="I56" s="99"/>
    </row>
    <row r="57" spans="1:9" ht="24.75" customHeight="1" x14ac:dyDescent="0.25">
      <c r="A57" s="304" t="s">
        <v>431</v>
      </c>
      <c r="B57" s="305"/>
      <c r="C57" s="305"/>
      <c r="D57" s="305"/>
      <c r="E57" s="305"/>
      <c r="F57" s="306"/>
      <c r="G57" s="88">
        <v>48</v>
      </c>
      <c r="H57" s="100">
        <v>0</v>
      </c>
      <c r="I57" s="100">
        <v>0</v>
      </c>
    </row>
    <row r="58" spans="1:9" ht="21" customHeight="1" x14ac:dyDescent="0.25">
      <c r="A58" s="307" t="s">
        <v>53</v>
      </c>
      <c r="B58" s="308"/>
      <c r="C58" s="308"/>
      <c r="D58" s="308"/>
      <c r="E58" s="308"/>
      <c r="F58" s="309"/>
      <c r="G58" s="92">
        <v>49</v>
      </c>
      <c r="H58" s="99"/>
      <c r="I58" s="99"/>
    </row>
    <row r="59" spans="1:9" ht="26.25" customHeight="1" x14ac:dyDescent="0.25">
      <c r="A59" s="301" t="s">
        <v>432</v>
      </c>
      <c r="B59" s="302"/>
      <c r="C59" s="302"/>
      <c r="D59" s="302"/>
      <c r="E59" s="302"/>
      <c r="F59" s="303"/>
      <c r="G59" s="89">
        <v>50</v>
      </c>
      <c r="H59" s="101">
        <v>0</v>
      </c>
      <c r="I59" s="101">
        <v>0</v>
      </c>
    </row>
  </sheetData>
  <mergeCells count="59">
    <mergeCell ref="A54:F54"/>
    <mergeCell ref="A41:F41"/>
    <mergeCell ref="A42:F42"/>
    <mergeCell ref="A43:I43"/>
    <mergeCell ref="A44:F44"/>
    <mergeCell ref="A45:F45"/>
    <mergeCell ref="A46:F46"/>
    <mergeCell ref="A47:F47"/>
    <mergeCell ref="A59:F59"/>
    <mergeCell ref="A49:F49"/>
    <mergeCell ref="A50:F50"/>
    <mergeCell ref="A29:F29"/>
    <mergeCell ref="A30:F30"/>
    <mergeCell ref="A31:F31"/>
    <mergeCell ref="A32:F32"/>
    <mergeCell ref="A33:F33"/>
    <mergeCell ref="A34:F34"/>
    <mergeCell ref="A55:F55"/>
    <mergeCell ref="A56:F56"/>
    <mergeCell ref="A57:F57"/>
    <mergeCell ref="A58:F58"/>
    <mergeCell ref="A51:F51"/>
    <mergeCell ref="A52:F52"/>
    <mergeCell ref="A53:F53"/>
    <mergeCell ref="A28:I28"/>
    <mergeCell ref="A23:F23"/>
    <mergeCell ref="A24:F24"/>
    <mergeCell ref="A37:F37"/>
    <mergeCell ref="A48:F48"/>
    <mergeCell ref="A39:F39"/>
    <mergeCell ref="A40:F40"/>
    <mergeCell ref="A35:F35"/>
    <mergeCell ref="A36:F36"/>
    <mergeCell ref="A38:F38"/>
    <mergeCell ref="A26:F26"/>
    <mergeCell ref="A27:F27"/>
    <mergeCell ref="A16:F16"/>
    <mergeCell ref="A12:F12"/>
    <mergeCell ref="A7:I7"/>
    <mergeCell ref="A8:F8"/>
    <mergeCell ref="A9:F9"/>
    <mergeCell ref="A10:F10"/>
    <mergeCell ref="A11:F11"/>
    <mergeCell ref="A1:I1"/>
    <mergeCell ref="A2:I2"/>
    <mergeCell ref="A25:F25"/>
    <mergeCell ref="A4:I4"/>
    <mergeCell ref="A20:F20"/>
    <mergeCell ref="A21:F21"/>
    <mergeCell ref="A3:I3"/>
    <mergeCell ref="A22:F22"/>
    <mergeCell ref="A17:F17"/>
    <mergeCell ref="A18:F18"/>
    <mergeCell ref="A19:F19"/>
    <mergeCell ref="A5:F5"/>
    <mergeCell ref="A6:F6"/>
    <mergeCell ref="A13:F13"/>
    <mergeCell ref="A14:F14"/>
    <mergeCell ref="A15:F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O16" sqref="O16"/>
    </sheetView>
  </sheetViews>
  <sheetFormatPr defaultRowHeight="15" x14ac:dyDescent="0.25"/>
  <cols>
    <col min="8" max="9" width="14.85546875" bestFit="1" customWidth="1"/>
  </cols>
  <sheetData>
    <row r="1" spans="1:9" x14ac:dyDescent="0.25">
      <c r="A1" s="254" t="s">
        <v>0</v>
      </c>
      <c r="B1" s="273"/>
      <c r="C1" s="273"/>
      <c r="D1" s="273"/>
      <c r="E1" s="273"/>
      <c r="F1" s="273"/>
      <c r="G1" s="273"/>
      <c r="H1" s="273"/>
      <c r="I1" s="273"/>
    </row>
    <row r="2" spans="1:9" x14ac:dyDescent="0.25">
      <c r="A2" s="253" t="s">
        <v>1</v>
      </c>
      <c r="B2" s="220"/>
      <c r="C2" s="220"/>
      <c r="D2" s="220"/>
      <c r="E2" s="220"/>
      <c r="F2" s="220"/>
      <c r="G2" s="220"/>
      <c r="H2" s="220"/>
      <c r="I2" s="220"/>
    </row>
    <row r="3" spans="1:9" x14ac:dyDescent="0.25">
      <c r="A3" s="281" t="s">
        <v>2</v>
      </c>
      <c r="B3" s="315"/>
      <c r="C3" s="315"/>
      <c r="D3" s="315"/>
      <c r="E3" s="315"/>
      <c r="F3" s="315"/>
      <c r="G3" s="315"/>
      <c r="H3" s="315"/>
      <c r="I3" s="315"/>
    </row>
    <row r="4" spans="1:9" x14ac:dyDescent="0.25">
      <c r="A4" s="277" t="s">
        <v>3</v>
      </c>
      <c r="B4" s="224"/>
      <c r="C4" s="224"/>
      <c r="D4" s="224"/>
      <c r="E4" s="224"/>
      <c r="F4" s="224"/>
      <c r="G4" s="224"/>
      <c r="H4" s="224"/>
      <c r="I4" s="225"/>
    </row>
    <row r="5" spans="1:9" ht="34.5" thickBot="1" x14ac:dyDescent="0.3">
      <c r="A5" s="289" t="s">
        <v>4</v>
      </c>
      <c r="B5" s="290"/>
      <c r="C5" s="290"/>
      <c r="D5" s="290"/>
      <c r="E5" s="290"/>
      <c r="F5" s="291"/>
      <c r="G5" s="74" t="s">
        <v>5</v>
      </c>
      <c r="H5" s="93" t="s">
        <v>6</v>
      </c>
      <c r="I5" s="93" t="s">
        <v>7</v>
      </c>
    </row>
    <row r="6" spans="1:9" x14ac:dyDescent="0.25">
      <c r="A6" s="292">
        <v>1</v>
      </c>
      <c r="B6" s="293"/>
      <c r="C6" s="293"/>
      <c r="D6" s="293"/>
      <c r="E6" s="293"/>
      <c r="F6" s="294"/>
      <c r="G6" s="75">
        <v>2</v>
      </c>
      <c r="H6" s="90" t="s">
        <v>8</v>
      </c>
      <c r="I6" s="90" t="s">
        <v>9</v>
      </c>
    </row>
    <row r="7" spans="1:9" x14ac:dyDescent="0.25">
      <c r="A7" s="295" t="s">
        <v>10</v>
      </c>
      <c r="B7" s="311"/>
      <c r="C7" s="311"/>
      <c r="D7" s="311"/>
      <c r="E7" s="311"/>
      <c r="F7" s="311"/>
      <c r="G7" s="311"/>
      <c r="H7" s="311"/>
      <c r="I7" s="312"/>
    </row>
    <row r="8" spans="1:9" x14ac:dyDescent="0.25">
      <c r="A8" s="314" t="s">
        <v>11</v>
      </c>
      <c r="B8" s="314"/>
      <c r="C8" s="314"/>
      <c r="D8" s="314"/>
      <c r="E8" s="314"/>
      <c r="F8" s="314"/>
      <c r="G8" s="1">
        <v>1</v>
      </c>
      <c r="H8" s="104">
        <v>16882259667</v>
      </c>
      <c r="I8" s="104">
        <v>18569061804</v>
      </c>
    </row>
    <row r="9" spans="1:9" x14ac:dyDescent="0.25">
      <c r="A9" s="257" t="s">
        <v>12</v>
      </c>
      <c r="B9" s="257"/>
      <c r="C9" s="257"/>
      <c r="D9" s="257"/>
      <c r="E9" s="257"/>
      <c r="F9" s="257"/>
      <c r="G9" s="76">
        <v>2</v>
      </c>
      <c r="H9" s="103">
        <v>44902176</v>
      </c>
      <c r="I9" s="105">
        <v>41791112</v>
      </c>
    </row>
    <row r="10" spans="1:9" x14ac:dyDescent="0.25">
      <c r="A10" s="257" t="s">
        <v>13</v>
      </c>
      <c r="B10" s="257"/>
      <c r="C10" s="257"/>
      <c r="D10" s="257"/>
      <c r="E10" s="257"/>
      <c r="F10" s="257"/>
      <c r="G10" s="76">
        <v>3</v>
      </c>
      <c r="H10" s="103">
        <v>0</v>
      </c>
      <c r="I10" s="105">
        <v>0</v>
      </c>
    </row>
    <row r="11" spans="1:9" x14ac:dyDescent="0.25">
      <c r="A11" s="257" t="s">
        <v>14</v>
      </c>
      <c r="B11" s="257"/>
      <c r="C11" s="257"/>
      <c r="D11" s="257"/>
      <c r="E11" s="257"/>
      <c r="F11" s="257"/>
      <c r="G11" s="76">
        <v>4</v>
      </c>
      <c r="H11" s="103">
        <v>0</v>
      </c>
      <c r="I11" s="105">
        <v>0</v>
      </c>
    </row>
    <row r="12" spans="1:9" x14ac:dyDescent="0.25">
      <c r="A12" s="257" t="s">
        <v>15</v>
      </c>
      <c r="B12" s="257"/>
      <c r="C12" s="257"/>
      <c r="D12" s="257"/>
      <c r="E12" s="257"/>
      <c r="F12" s="257"/>
      <c r="G12" s="76">
        <v>5</v>
      </c>
      <c r="H12" s="106">
        <v>-8989081549</v>
      </c>
      <c r="I12" s="107">
        <v>-9297514690</v>
      </c>
    </row>
    <row r="13" spans="1:9" x14ac:dyDescent="0.25">
      <c r="A13" s="257" t="s">
        <v>16</v>
      </c>
      <c r="B13" s="257"/>
      <c r="C13" s="257"/>
      <c r="D13" s="257"/>
      <c r="E13" s="257"/>
      <c r="F13" s="257"/>
      <c r="G13" s="76">
        <v>6</v>
      </c>
      <c r="H13" s="103">
        <v>-1545630945</v>
      </c>
      <c r="I13" s="105">
        <v>-1464791609</v>
      </c>
    </row>
    <row r="14" spans="1:9" x14ac:dyDescent="0.25">
      <c r="A14" s="257" t="s">
        <v>17</v>
      </c>
      <c r="B14" s="257"/>
      <c r="C14" s="257"/>
      <c r="D14" s="257"/>
      <c r="E14" s="257"/>
      <c r="F14" s="257"/>
      <c r="G14" s="76">
        <v>7</v>
      </c>
      <c r="H14" s="103">
        <v>0</v>
      </c>
      <c r="I14" s="105">
        <v>0</v>
      </c>
    </row>
    <row r="15" spans="1:9" x14ac:dyDescent="0.25">
      <c r="A15" s="257" t="s">
        <v>18</v>
      </c>
      <c r="B15" s="257"/>
      <c r="C15" s="257"/>
      <c r="D15" s="257"/>
      <c r="E15" s="257"/>
      <c r="F15" s="257"/>
      <c r="G15" s="76">
        <v>8</v>
      </c>
      <c r="H15" s="103">
        <v>-2836217296</v>
      </c>
      <c r="I15" s="105">
        <v>-3991653653</v>
      </c>
    </row>
    <row r="16" spans="1:9" x14ac:dyDescent="0.25">
      <c r="A16" s="267" t="s">
        <v>19</v>
      </c>
      <c r="B16" s="267"/>
      <c r="C16" s="267"/>
      <c r="D16" s="267"/>
      <c r="E16" s="267"/>
      <c r="F16" s="267"/>
      <c r="G16" s="88">
        <v>9</v>
      </c>
      <c r="H16" s="101">
        <f>SUM(H8:H15)</f>
        <v>3556232053</v>
      </c>
      <c r="I16" s="101">
        <f>SUM(I8:I15)</f>
        <v>3856892964</v>
      </c>
    </row>
    <row r="17" spans="1:9" x14ac:dyDescent="0.25">
      <c r="A17" s="257" t="s">
        <v>20</v>
      </c>
      <c r="B17" s="257"/>
      <c r="C17" s="257"/>
      <c r="D17" s="257"/>
      <c r="E17" s="257"/>
      <c r="F17" s="257"/>
      <c r="G17" s="76">
        <v>10</v>
      </c>
      <c r="H17" s="103">
        <v>-230787882</v>
      </c>
      <c r="I17" s="105">
        <v>-181252594</v>
      </c>
    </row>
    <row r="18" spans="1:9" x14ac:dyDescent="0.25">
      <c r="A18" s="257" t="s">
        <v>21</v>
      </c>
      <c r="B18" s="257"/>
      <c r="C18" s="257"/>
      <c r="D18" s="257"/>
      <c r="E18" s="257"/>
      <c r="F18" s="257"/>
      <c r="G18" s="76">
        <v>11</v>
      </c>
      <c r="H18" s="108">
        <v>-386170268</v>
      </c>
      <c r="I18" s="109">
        <v>-257438777</v>
      </c>
    </row>
    <row r="19" spans="1:9" ht="25.5" customHeight="1" x14ac:dyDescent="0.25">
      <c r="A19" s="313" t="s">
        <v>22</v>
      </c>
      <c r="B19" s="313"/>
      <c r="C19" s="313"/>
      <c r="D19" s="313"/>
      <c r="E19" s="313"/>
      <c r="F19" s="313"/>
      <c r="G19" s="89">
        <v>12</v>
      </c>
      <c r="H19" s="102">
        <f>H16+H17+H18</f>
        <v>2939273903</v>
      </c>
      <c r="I19" s="102">
        <f>I16+I17+I18</f>
        <v>3418201593</v>
      </c>
    </row>
    <row r="20" spans="1:9" x14ac:dyDescent="0.25">
      <c r="A20" s="295" t="s">
        <v>23</v>
      </c>
      <c r="B20" s="311"/>
      <c r="C20" s="311"/>
      <c r="D20" s="311"/>
      <c r="E20" s="311"/>
      <c r="F20" s="311"/>
      <c r="G20" s="311"/>
      <c r="H20" s="311"/>
      <c r="I20" s="312"/>
    </row>
    <row r="21" spans="1:9" ht="25.5" customHeight="1" x14ac:dyDescent="0.25">
      <c r="A21" s="314" t="s">
        <v>24</v>
      </c>
      <c r="B21" s="314"/>
      <c r="C21" s="314"/>
      <c r="D21" s="314"/>
      <c r="E21" s="314"/>
      <c r="F21" s="314"/>
      <c r="G21" s="1">
        <v>13</v>
      </c>
      <c r="H21" s="98">
        <v>10068310</v>
      </c>
      <c r="I21" s="98">
        <v>10056533</v>
      </c>
    </row>
    <row r="22" spans="1:9" x14ac:dyDescent="0.25">
      <c r="A22" s="257" t="s">
        <v>25</v>
      </c>
      <c r="B22" s="257"/>
      <c r="C22" s="257"/>
      <c r="D22" s="257"/>
      <c r="E22" s="257"/>
      <c r="F22" s="257"/>
      <c r="G22" s="76">
        <v>14</v>
      </c>
      <c r="H22" s="99">
        <v>0</v>
      </c>
      <c r="I22" s="99">
        <v>0</v>
      </c>
    </row>
    <row r="23" spans="1:9" x14ac:dyDescent="0.25">
      <c r="A23" s="257" t="s">
        <v>26</v>
      </c>
      <c r="B23" s="257"/>
      <c r="C23" s="257"/>
      <c r="D23" s="257"/>
      <c r="E23" s="257"/>
      <c r="F23" s="257"/>
      <c r="G23" s="76">
        <v>15</v>
      </c>
      <c r="H23" s="99">
        <v>0</v>
      </c>
      <c r="I23" s="99">
        <v>0</v>
      </c>
    </row>
    <row r="24" spans="1:9" x14ac:dyDescent="0.25">
      <c r="A24" s="257" t="s">
        <v>27</v>
      </c>
      <c r="B24" s="257"/>
      <c r="C24" s="257"/>
      <c r="D24" s="257"/>
      <c r="E24" s="257"/>
      <c r="F24" s="257"/>
      <c r="G24" s="76">
        <v>16</v>
      </c>
      <c r="H24" s="99">
        <v>0</v>
      </c>
      <c r="I24" s="99">
        <v>0</v>
      </c>
    </row>
    <row r="25" spans="1:9" x14ac:dyDescent="0.25">
      <c r="A25" s="257" t="s">
        <v>28</v>
      </c>
      <c r="B25" s="257"/>
      <c r="C25" s="257"/>
      <c r="D25" s="257"/>
      <c r="E25" s="257"/>
      <c r="F25" s="257"/>
      <c r="G25" s="76">
        <v>17</v>
      </c>
      <c r="H25" s="99">
        <v>0</v>
      </c>
      <c r="I25" s="99">
        <v>0</v>
      </c>
    </row>
    <row r="26" spans="1:9" x14ac:dyDescent="0.25">
      <c r="A26" s="257" t="s">
        <v>29</v>
      </c>
      <c r="B26" s="257"/>
      <c r="C26" s="257"/>
      <c r="D26" s="257"/>
      <c r="E26" s="257"/>
      <c r="F26" s="257"/>
      <c r="G26" s="76">
        <v>18</v>
      </c>
      <c r="H26" s="99">
        <v>20399810</v>
      </c>
      <c r="I26" s="99">
        <v>9239548</v>
      </c>
    </row>
    <row r="27" spans="1:9" ht="26.25" customHeight="1" x14ac:dyDescent="0.25">
      <c r="A27" s="267" t="s">
        <v>30</v>
      </c>
      <c r="B27" s="267"/>
      <c r="C27" s="267"/>
      <c r="D27" s="267"/>
      <c r="E27" s="267"/>
      <c r="F27" s="267"/>
      <c r="G27" s="88">
        <v>19</v>
      </c>
      <c r="H27" s="100">
        <f>SUM(H21:H26)</f>
        <v>30468120</v>
      </c>
      <c r="I27" s="100">
        <f>SUM(I21:I26)</f>
        <v>19296081</v>
      </c>
    </row>
    <row r="28" spans="1:9" ht="24.75" customHeight="1" x14ac:dyDescent="0.25">
      <c r="A28" s="257" t="s">
        <v>31</v>
      </c>
      <c r="B28" s="257"/>
      <c r="C28" s="257"/>
      <c r="D28" s="257"/>
      <c r="E28" s="257"/>
      <c r="F28" s="257"/>
      <c r="G28" s="76">
        <v>20</v>
      </c>
      <c r="H28" s="99">
        <v>-2236626924</v>
      </c>
      <c r="I28" s="99">
        <v>-2084272285</v>
      </c>
    </row>
    <row r="29" spans="1:9" x14ac:dyDescent="0.25">
      <c r="A29" s="257" t="s">
        <v>32</v>
      </c>
      <c r="B29" s="257"/>
      <c r="C29" s="257"/>
      <c r="D29" s="257"/>
      <c r="E29" s="257"/>
      <c r="F29" s="257"/>
      <c r="G29" s="76">
        <v>21</v>
      </c>
      <c r="H29" s="99">
        <v>0</v>
      </c>
      <c r="I29" s="99">
        <v>0</v>
      </c>
    </row>
    <row r="30" spans="1:9" x14ac:dyDescent="0.25">
      <c r="A30" s="257" t="s">
        <v>33</v>
      </c>
      <c r="B30" s="257"/>
      <c r="C30" s="257"/>
      <c r="D30" s="257"/>
      <c r="E30" s="257"/>
      <c r="F30" s="257"/>
      <c r="G30" s="76">
        <v>22</v>
      </c>
      <c r="H30" s="99">
        <v>0</v>
      </c>
      <c r="I30" s="99">
        <v>0</v>
      </c>
    </row>
    <row r="31" spans="1:9" x14ac:dyDescent="0.25">
      <c r="A31" s="257" t="s">
        <v>34</v>
      </c>
      <c r="B31" s="257"/>
      <c r="C31" s="257"/>
      <c r="D31" s="257"/>
      <c r="E31" s="257"/>
      <c r="F31" s="257"/>
      <c r="G31" s="76">
        <v>23</v>
      </c>
      <c r="H31" s="99">
        <v>0</v>
      </c>
      <c r="I31" s="99">
        <v>0</v>
      </c>
    </row>
    <row r="32" spans="1:9" x14ac:dyDescent="0.25">
      <c r="A32" s="257" t="s">
        <v>35</v>
      </c>
      <c r="B32" s="257"/>
      <c r="C32" s="257"/>
      <c r="D32" s="257"/>
      <c r="E32" s="257"/>
      <c r="F32" s="257"/>
      <c r="G32" s="76">
        <v>24</v>
      </c>
      <c r="H32" s="99">
        <v>-7549740</v>
      </c>
      <c r="I32" s="99">
        <v>0</v>
      </c>
    </row>
    <row r="33" spans="1:9" ht="21.75" customHeight="1" x14ac:dyDescent="0.25">
      <c r="A33" s="267" t="s">
        <v>36</v>
      </c>
      <c r="B33" s="267"/>
      <c r="C33" s="267"/>
      <c r="D33" s="267"/>
      <c r="E33" s="267"/>
      <c r="F33" s="267"/>
      <c r="G33" s="88">
        <v>25</v>
      </c>
      <c r="H33" s="100">
        <f>SUM(H28:H32)</f>
        <v>-2244176664</v>
      </c>
      <c r="I33" s="100">
        <f>SUM(I28:I32)</f>
        <v>-2084272285</v>
      </c>
    </row>
    <row r="34" spans="1:9" ht="24" customHeight="1" x14ac:dyDescent="0.25">
      <c r="A34" s="313" t="s">
        <v>37</v>
      </c>
      <c r="B34" s="313"/>
      <c r="C34" s="313"/>
      <c r="D34" s="313"/>
      <c r="E34" s="313"/>
      <c r="F34" s="313"/>
      <c r="G34" s="89">
        <v>26</v>
      </c>
      <c r="H34" s="101">
        <f>H27+H33</f>
        <v>-2213708544</v>
      </c>
      <c r="I34" s="101">
        <f>I27+I33</f>
        <v>-2064976204</v>
      </c>
    </row>
    <row r="35" spans="1:9" x14ac:dyDescent="0.25">
      <c r="A35" s="295" t="s">
        <v>38</v>
      </c>
      <c r="B35" s="311"/>
      <c r="C35" s="311"/>
      <c r="D35" s="311"/>
      <c r="E35" s="311"/>
      <c r="F35" s="311"/>
      <c r="G35" s="311">
        <v>0</v>
      </c>
      <c r="H35" s="311"/>
      <c r="I35" s="312"/>
    </row>
    <row r="36" spans="1:9" x14ac:dyDescent="0.25">
      <c r="A36" s="310" t="s">
        <v>39</v>
      </c>
      <c r="B36" s="310"/>
      <c r="C36" s="310"/>
      <c r="D36" s="310"/>
      <c r="E36" s="310"/>
      <c r="F36" s="310"/>
      <c r="G36" s="1">
        <v>27</v>
      </c>
      <c r="H36" s="98">
        <v>0</v>
      </c>
      <c r="I36" s="98">
        <v>0</v>
      </c>
    </row>
    <row r="37" spans="1:9" ht="21.75" customHeight="1" x14ac:dyDescent="0.25">
      <c r="A37" s="205" t="s">
        <v>40</v>
      </c>
      <c r="B37" s="205"/>
      <c r="C37" s="205"/>
      <c r="D37" s="205"/>
      <c r="E37" s="205"/>
      <c r="F37" s="205"/>
      <c r="G37" s="76">
        <v>28</v>
      </c>
      <c r="H37" s="99">
        <v>0</v>
      </c>
      <c r="I37" s="99">
        <v>0</v>
      </c>
    </row>
    <row r="38" spans="1:9" x14ac:dyDescent="0.25">
      <c r="A38" s="205" t="s">
        <v>41</v>
      </c>
      <c r="B38" s="205"/>
      <c r="C38" s="205"/>
      <c r="D38" s="205"/>
      <c r="E38" s="205"/>
      <c r="F38" s="205"/>
      <c r="G38" s="76">
        <v>29</v>
      </c>
      <c r="H38" s="99">
        <v>12148517</v>
      </c>
      <c r="I38" s="99">
        <v>76206788</v>
      </c>
    </row>
    <row r="39" spans="1:9" x14ac:dyDescent="0.25">
      <c r="A39" s="205" t="s">
        <v>42</v>
      </c>
      <c r="B39" s="205"/>
      <c r="C39" s="205"/>
      <c r="D39" s="205"/>
      <c r="E39" s="205"/>
      <c r="F39" s="205"/>
      <c r="G39" s="76">
        <v>30</v>
      </c>
      <c r="H39" s="99">
        <v>92659000</v>
      </c>
      <c r="I39" s="99">
        <v>144027611</v>
      </c>
    </row>
    <row r="40" spans="1:9" ht="23.25" customHeight="1" x14ac:dyDescent="0.25">
      <c r="A40" s="267" t="s">
        <v>43</v>
      </c>
      <c r="B40" s="267"/>
      <c r="C40" s="267"/>
      <c r="D40" s="267"/>
      <c r="E40" s="267"/>
      <c r="F40" s="267"/>
      <c r="G40" s="88">
        <v>31</v>
      </c>
      <c r="H40" s="100">
        <f>SUM(H36:H39)</f>
        <v>104807517</v>
      </c>
      <c r="I40" s="100">
        <f>SUM(I36:I39)</f>
        <v>220234399</v>
      </c>
    </row>
    <row r="41" spans="1:9" ht="23.25" customHeight="1" x14ac:dyDescent="0.25">
      <c r="A41" s="205" t="s">
        <v>44</v>
      </c>
      <c r="B41" s="205"/>
      <c r="C41" s="205"/>
      <c r="D41" s="205"/>
      <c r="E41" s="205"/>
      <c r="F41" s="205"/>
      <c r="G41" s="76">
        <v>32</v>
      </c>
      <c r="H41" s="99">
        <v>-989441893</v>
      </c>
      <c r="I41" s="99">
        <v>-400594938</v>
      </c>
    </row>
    <row r="42" spans="1:9" x14ac:dyDescent="0.25">
      <c r="A42" s="205" t="s">
        <v>45</v>
      </c>
      <c r="B42" s="205"/>
      <c r="C42" s="205"/>
      <c r="D42" s="205"/>
      <c r="E42" s="205"/>
      <c r="F42" s="205"/>
      <c r="G42" s="76">
        <v>33</v>
      </c>
      <c r="H42" s="99">
        <v>-794291024</v>
      </c>
      <c r="I42" s="99">
        <v>-218413475</v>
      </c>
    </row>
    <row r="43" spans="1:9" x14ac:dyDescent="0.25">
      <c r="A43" s="205" t="s">
        <v>46</v>
      </c>
      <c r="B43" s="205"/>
      <c r="C43" s="205"/>
      <c r="D43" s="205"/>
      <c r="E43" s="205"/>
      <c r="F43" s="205"/>
      <c r="G43" s="76">
        <v>34</v>
      </c>
      <c r="H43" s="99">
        <v>0</v>
      </c>
      <c r="I43" s="99">
        <v>0</v>
      </c>
    </row>
    <row r="44" spans="1:9" ht="23.25" customHeight="1" x14ac:dyDescent="0.25">
      <c r="A44" s="205" t="s">
        <v>47</v>
      </c>
      <c r="B44" s="205"/>
      <c r="C44" s="205"/>
      <c r="D44" s="205"/>
      <c r="E44" s="205"/>
      <c r="F44" s="205"/>
      <c r="G44" s="76">
        <v>35</v>
      </c>
      <c r="H44" s="99">
        <v>0</v>
      </c>
      <c r="I44" s="99">
        <v>0</v>
      </c>
    </row>
    <row r="45" spans="1:9" x14ac:dyDescent="0.25">
      <c r="A45" s="205" t="s">
        <v>48</v>
      </c>
      <c r="B45" s="205"/>
      <c r="C45" s="205"/>
      <c r="D45" s="205"/>
      <c r="E45" s="205"/>
      <c r="F45" s="205"/>
      <c r="G45" s="76">
        <v>36</v>
      </c>
      <c r="H45" s="99">
        <v>-48390990</v>
      </c>
      <c r="I45" s="99">
        <v>-16221123</v>
      </c>
    </row>
    <row r="46" spans="1:9" ht="24.75" customHeight="1" x14ac:dyDescent="0.25">
      <c r="A46" s="267" t="s">
        <v>49</v>
      </c>
      <c r="B46" s="267"/>
      <c r="C46" s="267"/>
      <c r="D46" s="267"/>
      <c r="E46" s="267"/>
      <c r="F46" s="267"/>
      <c r="G46" s="88">
        <v>37</v>
      </c>
      <c r="H46" s="100">
        <f>SUM(H41:H45)</f>
        <v>-1832123907</v>
      </c>
      <c r="I46" s="100">
        <f>SUM(I41:I45)</f>
        <v>-635229536</v>
      </c>
    </row>
    <row r="47" spans="1:9" ht="31.5" customHeight="1" x14ac:dyDescent="0.25">
      <c r="A47" s="259" t="s">
        <v>50</v>
      </c>
      <c r="B47" s="259"/>
      <c r="C47" s="259"/>
      <c r="D47" s="259"/>
      <c r="E47" s="259"/>
      <c r="F47" s="259"/>
      <c r="G47" s="88">
        <v>38</v>
      </c>
      <c r="H47" s="100">
        <f>H40+H46</f>
        <v>-1727316390</v>
      </c>
      <c r="I47" s="100">
        <f>I40+I46</f>
        <v>-414995137</v>
      </c>
    </row>
    <row r="48" spans="1:9" x14ac:dyDescent="0.25">
      <c r="A48" s="257" t="s">
        <v>51</v>
      </c>
      <c r="B48" s="257"/>
      <c r="C48" s="257"/>
      <c r="D48" s="257"/>
      <c r="E48" s="257"/>
      <c r="F48" s="257"/>
      <c r="G48" s="76">
        <v>39</v>
      </c>
      <c r="H48" s="99">
        <v>0</v>
      </c>
      <c r="I48" s="99">
        <v>0</v>
      </c>
    </row>
    <row r="49" spans="1:9" ht="25.5" customHeight="1" x14ac:dyDescent="0.25">
      <c r="A49" s="259" t="s">
        <v>52</v>
      </c>
      <c r="B49" s="259"/>
      <c r="C49" s="259"/>
      <c r="D49" s="259"/>
      <c r="E49" s="259"/>
      <c r="F49" s="259"/>
      <c r="G49" s="88">
        <v>40</v>
      </c>
      <c r="H49" s="100">
        <f>H19+H34+H47+H48</f>
        <v>-1001751031</v>
      </c>
      <c r="I49" s="100">
        <f>I19+I34+I47+I48</f>
        <v>938230252</v>
      </c>
    </row>
    <row r="50" spans="1:9" x14ac:dyDescent="0.25">
      <c r="A50" s="317" t="s">
        <v>53</v>
      </c>
      <c r="B50" s="317"/>
      <c r="C50" s="317"/>
      <c r="D50" s="317"/>
      <c r="E50" s="317"/>
      <c r="F50" s="317"/>
      <c r="G50" s="76">
        <v>41</v>
      </c>
      <c r="H50" s="99">
        <v>3018845796</v>
      </c>
      <c r="I50" s="99">
        <v>2017094765</v>
      </c>
    </row>
    <row r="51" spans="1:9" ht="23.25" customHeight="1" x14ac:dyDescent="0.25">
      <c r="A51" s="316" t="s">
        <v>54</v>
      </c>
      <c r="B51" s="316"/>
      <c r="C51" s="316"/>
      <c r="D51" s="316"/>
      <c r="E51" s="316"/>
      <c r="F51" s="316"/>
      <c r="G51" s="77">
        <v>42</v>
      </c>
      <c r="H51" s="2">
        <f>H49+H50</f>
        <v>2017094765</v>
      </c>
      <c r="I51" s="2">
        <f>I49+I50</f>
        <v>2955325017</v>
      </c>
    </row>
  </sheetData>
  <mergeCells count="51">
    <mergeCell ref="A3:I3"/>
    <mergeCell ref="A51:F51"/>
    <mergeCell ref="A42:F42"/>
    <mergeCell ref="A43:F43"/>
    <mergeCell ref="A44:F44"/>
    <mergeCell ref="A45:F45"/>
    <mergeCell ref="A46:F46"/>
    <mergeCell ref="A47:F47"/>
    <mergeCell ref="A23:F23"/>
    <mergeCell ref="A6:F6"/>
    <mergeCell ref="A48:F48"/>
    <mergeCell ref="A49:F49"/>
    <mergeCell ref="A50:F50"/>
    <mergeCell ref="A30:F30"/>
    <mergeCell ref="A31:F31"/>
    <mergeCell ref="A32:F32"/>
    <mergeCell ref="A18:F18"/>
    <mergeCell ref="A19:F19"/>
    <mergeCell ref="A20:I20"/>
    <mergeCell ref="A21:F21"/>
    <mergeCell ref="A22:F22"/>
    <mergeCell ref="A7:I7"/>
    <mergeCell ref="A8:F8"/>
    <mergeCell ref="A9:F9"/>
    <mergeCell ref="A10:F10"/>
    <mergeCell ref="A11:F11"/>
    <mergeCell ref="A38:F38"/>
    <mergeCell ref="A39:F39"/>
    <mergeCell ref="A24:F24"/>
    <mergeCell ref="A25:F25"/>
    <mergeCell ref="A26:F26"/>
    <mergeCell ref="A27:F27"/>
    <mergeCell ref="A35:I35"/>
    <mergeCell ref="A33:F33"/>
    <mergeCell ref="A34:F34"/>
    <mergeCell ref="A2:I2"/>
    <mergeCell ref="A1:I1"/>
    <mergeCell ref="A4:I4"/>
    <mergeCell ref="A5:F5"/>
    <mergeCell ref="A41:F41"/>
    <mergeCell ref="A28:F28"/>
    <mergeCell ref="A29:F29"/>
    <mergeCell ref="A16:F16"/>
    <mergeCell ref="A17:F17"/>
    <mergeCell ref="A12:F12"/>
    <mergeCell ref="A13:F13"/>
    <mergeCell ref="A14:F14"/>
    <mergeCell ref="A15:F15"/>
    <mergeCell ref="A40:F40"/>
    <mergeCell ref="A36:F36"/>
    <mergeCell ref="A37:F3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L37" sqref="L37"/>
    </sheetView>
  </sheetViews>
  <sheetFormatPr defaultRowHeight="15" x14ac:dyDescent="0.25"/>
  <sheetData>
    <row r="1" spans="1:10" x14ac:dyDescent="0.25">
      <c r="A1" s="318" t="s">
        <v>129</v>
      </c>
      <c r="B1" s="319"/>
      <c r="C1" s="319"/>
      <c r="D1" s="319"/>
      <c r="E1" s="319"/>
      <c r="F1" s="319"/>
      <c r="G1" s="319"/>
      <c r="H1" s="319"/>
      <c r="I1" s="319"/>
      <c r="J1" s="319"/>
    </row>
    <row r="2" spans="1:10" x14ac:dyDescent="0.25">
      <c r="A2" s="319"/>
      <c r="B2" s="319"/>
      <c r="C2" s="319"/>
      <c r="D2" s="319"/>
      <c r="E2" s="319"/>
      <c r="F2" s="319"/>
      <c r="G2" s="319"/>
      <c r="H2" s="319"/>
      <c r="I2" s="319"/>
      <c r="J2" s="319"/>
    </row>
    <row r="3" spans="1:10" x14ac:dyDescent="0.25">
      <c r="A3" s="319"/>
      <c r="B3" s="319"/>
      <c r="C3" s="319"/>
      <c r="D3" s="319"/>
      <c r="E3" s="319"/>
      <c r="F3" s="319"/>
      <c r="G3" s="319"/>
      <c r="H3" s="319"/>
      <c r="I3" s="319"/>
      <c r="J3" s="319"/>
    </row>
    <row r="4" spans="1:10" x14ac:dyDescent="0.25">
      <c r="A4" s="319"/>
      <c r="B4" s="319"/>
      <c r="C4" s="319"/>
      <c r="D4" s="319"/>
      <c r="E4" s="319"/>
      <c r="F4" s="319"/>
      <c r="G4" s="319"/>
      <c r="H4" s="319"/>
      <c r="I4" s="319"/>
      <c r="J4" s="319"/>
    </row>
    <row r="5" spans="1:10" x14ac:dyDescent="0.25">
      <c r="A5" s="319"/>
      <c r="B5" s="319"/>
      <c r="C5" s="319"/>
      <c r="D5" s="319"/>
      <c r="E5" s="319"/>
      <c r="F5" s="319"/>
      <c r="G5" s="319"/>
      <c r="H5" s="319"/>
      <c r="I5" s="319"/>
      <c r="J5" s="319"/>
    </row>
    <row r="6" spans="1:10" x14ac:dyDescent="0.25">
      <c r="A6" s="319"/>
      <c r="B6" s="319"/>
      <c r="C6" s="319"/>
      <c r="D6" s="319"/>
      <c r="E6" s="319"/>
      <c r="F6" s="319"/>
      <c r="G6" s="319"/>
      <c r="H6" s="319"/>
      <c r="I6" s="319"/>
      <c r="J6" s="319"/>
    </row>
    <row r="7" spans="1:10" x14ac:dyDescent="0.25">
      <c r="A7" s="319"/>
      <c r="B7" s="319"/>
      <c r="C7" s="319"/>
      <c r="D7" s="319"/>
      <c r="E7" s="319"/>
      <c r="F7" s="319"/>
      <c r="G7" s="319"/>
      <c r="H7" s="319"/>
      <c r="I7" s="319"/>
      <c r="J7" s="319"/>
    </row>
    <row r="8" spans="1:10" x14ac:dyDescent="0.25">
      <c r="A8" s="319"/>
      <c r="B8" s="319"/>
      <c r="C8" s="319"/>
      <c r="D8" s="319"/>
      <c r="E8" s="319"/>
      <c r="F8" s="319"/>
      <c r="G8" s="319"/>
      <c r="H8" s="319"/>
      <c r="I8" s="319"/>
      <c r="J8" s="319"/>
    </row>
    <row r="9" spans="1:10" x14ac:dyDescent="0.25">
      <c r="A9" s="319"/>
      <c r="B9" s="319"/>
      <c r="C9" s="319"/>
      <c r="D9" s="319"/>
      <c r="E9" s="319"/>
      <c r="F9" s="319"/>
      <c r="G9" s="319"/>
      <c r="H9" s="319"/>
      <c r="I9" s="319"/>
      <c r="J9" s="319"/>
    </row>
    <row r="10" spans="1:10" x14ac:dyDescent="0.25">
      <c r="A10" s="319"/>
      <c r="B10" s="319"/>
      <c r="C10" s="319"/>
      <c r="D10" s="319"/>
      <c r="E10" s="319"/>
      <c r="F10" s="319"/>
      <c r="G10" s="319"/>
      <c r="H10" s="319"/>
      <c r="I10" s="319"/>
      <c r="J10" s="319"/>
    </row>
    <row r="11" spans="1:10" x14ac:dyDescent="0.25">
      <c r="A11" s="319"/>
      <c r="B11" s="319"/>
      <c r="C11" s="319"/>
      <c r="D11" s="319"/>
      <c r="E11" s="319"/>
      <c r="F11" s="319"/>
      <c r="G11" s="319"/>
      <c r="H11" s="319"/>
      <c r="I11" s="319"/>
      <c r="J11" s="319"/>
    </row>
    <row r="12" spans="1:10" x14ac:dyDescent="0.25">
      <c r="A12" s="319"/>
      <c r="B12" s="319"/>
      <c r="C12" s="319"/>
      <c r="D12" s="319"/>
      <c r="E12" s="319"/>
      <c r="F12" s="319"/>
      <c r="G12" s="319"/>
      <c r="H12" s="319"/>
      <c r="I12" s="319"/>
      <c r="J12" s="319"/>
    </row>
    <row r="13" spans="1:10" x14ac:dyDescent="0.25">
      <c r="A13" s="319"/>
      <c r="B13" s="319"/>
      <c r="C13" s="319"/>
      <c r="D13" s="319"/>
      <c r="E13" s="319"/>
      <c r="F13" s="319"/>
      <c r="G13" s="319"/>
      <c r="H13" s="319"/>
      <c r="I13" s="319"/>
      <c r="J13" s="319"/>
    </row>
    <row r="14" spans="1:10" x14ac:dyDescent="0.25">
      <c r="A14" s="319"/>
      <c r="B14" s="319"/>
      <c r="C14" s="319"/>
      <c r="D14" s="319"/>
      <c r="E14" s="319"/>
      <c r="F14" s="319"/>
      <c r="G14" s="319"/>
      <c r="H14" s="319"/>
      <c r="I14" s="319"/>
      <c r="J14" s="319"/>
    </row>
    <row r="15" spans="1:10" x14ac:dyDescent="0.25">
      <c r="A15" s="319"/>
      <c r="B15" s="319"/>
      <c r="C15" s="319"/>
      <c r="D15" s="319"/>
      <c r="E15" s="319"/>
      <c r="F15" s="319"/>
      <c r="G15" s="319"/>
      <c r="H15" s="319"/>
      <c r="I15" s="319"/>
      <c r="J15" s="319"/>
    </row>
    <row r="16" spans="1:10" x14ac:dyDescent="0.25">
      <c r="A16" s="319"/>
      <c r="B16" s="319"/>
      <c r="C16" s="319"/>
      <c r="D16" s="319"/>
      <c r="E16" s="319"/>
      <c r="F16" s="319"/>
      <c r="G16" s="319"/>
      <c r="H16" s="319"/>
      <c r="I16" s="319"/>
      <c r="J16" s="319"/>
    </row>
    <row r="17" spans="1:10" x14ac:dyDescent="0.25">
      <c r="A17" s="319"/>
      <c r="B17" s="319"/>
      <c r="C17" s="319"/>
      <c r="D17" s="319"/>
      <c r="E17" s="319"/>
      <c r="F17" s="319"/>
      <c r="G17" s="319"/>
      <c r="H17" s="319"/>
      <c r="I17" s="319"/>
      <c r="J17" s="319"/>
    </row>
    <row r="18" spans="1:10" x14ac:dyDescent="0.25">
      <c r="A18" s="319"/>
      <c r="B18" s="319"/>
      <c r="C18" s="319"/>
      <c r="D18" s="319"/>
      <c r="E18" s="319"/>
      <c r="F18" s="319"/>
      <c r="G18" s="319"/>
      <c r="H18" s="319"/>
      <c r="I18" s="319"/>
      <c r="J18" s="319"/>
    </row>
    <row r="19" spans="1:10" x14ac:dyDescent="0.25">
      <c r="A19" s="319"/>
      <c r="B19" s="319"/>
      <c r="C19" s="319"/>
      <c r="D19" s="319"/>
      <c r="E19" s="319"/>
      <c r="F19" s="319"/>
      <c r="G19" s="319"/>
      <c r="H19" s="319"/>
      <c r="I19" s="319"/>
      <c r="J19" s="319"/>
    </row>
    <row r="20" spans="1:10" x14ac:dyDescent="0.25">
      <c r="A20" s="319"/>
      <c r="B20" s="319"/>
      <c r="C20" s="319"/>
      <c r="D20" s="319"/>
      <c r="E20" s="319"/>
      <c r="F20" s="319"/>
      <c r="G20" s="319"/>
      <c r="H20" s="319"/>
      <c r="I20" s="319"/>
      <c r="J20" s="319"/>
    </row>
    <row r="21" spans="1:10" x14ac:dyDescent="0.25">
      <c r="A21" s="319"/>
      <c r="B21" s="319"/>
      <c r="C21" s="319"/>
      <c r="D21" s="319"/>
      <c r="E21" s="319"/>
      <c r="F21" s="319"/>
      <c r="G21" s="319"/>
      <c r="H21" s="319"/>
      <c r="I21" s="319"/>
      <c r="J21" s="319"/>
    </row>
    <row r="22" spans="1:10" x14ac:dyDescent="0.25">
      <c r="A22" s="319"/>
      <c r="B22" s="319"/>
      <c r="C22" s="319"/>
      <c r="D22" s="319"/>
      <c r="E22" s="319"/>
      <c r="F22" s="319"/>
      <c r="G22" s="319"/>
      <c r="H22" s="319"/>
      <c r="I22" s="319"/>
      <c r="J22" s="319"/>
    </row>
    <row r="23" spans="1:10" x14ac:dyDescent="0.25">
      <c r="A23" s="319"/>
      <c r="B23" s="319"/>
      <c r="C23" s="319"/>
      <c r="D23" s="319"/>
      <c r="E23" s="319"/>
      <c r="F23" s="319"/>
      <c r="G23" s="319"/>
      <c r="H23" s="319"/>
      <c r="I23" s="319"/>
      <c r="J23" s="319"/>
    </row>
    <row r="24" spans="1:10" x14ac:dyDescent="0.25">
      <c r="A24" s="319"/>
      <c r="B24" s="319"/>
      <c r="C24" s="319"/>
      <c r="D24" s="319"/>
      <c r="E24" s="319"/>
      <c r="F24" s="319"/>
      <c r="G24" s="319"/>
      <c r="H24" s="319"/>
      <c r="I24" s="319"/>
      <c r="J24" s="319"/>
    </row>
    <row r="25" spans="1:10" x14ac:dyDescent="0.25">
      <c r="A25" s="319"/>
      <c r="B25" s="319"/>
      <c r="C25" s="319"/>
      <c r="D25" s="319"/>
      <c r="E25" s="319"/>
      <c r="F25" s="319"/>
      <c r="G25" s="319"/>
      <c r="H25" s="319"/>
      <c r="I25" s="319"/>
      <c r="J25" s="319"/>
    </row>
    <row r="26" spans="1:10" x14ac:dyDescent="0.25">
      <c r="A26" s="319"/>
      <c r="B26" s="319"/>
      <c r="C26" s="319"/>
      <c r="D26" s="319"/>
      <c r="E26" s="319"/>
      <c r="F26" s="319"/>
      <c r="G26" s="319"/>
      <c r="H26" s="319"/>
      <c r="I26" s="319"/>
      <c r="J26" s="319"/>
    </row>
    <row r="27" spans="1:10" x14ac:dyDescent="0.25">
      <c r="A27" s="319"/>
      <c r="B27" s="319"/>
      <c r="C27" s="319"/>
      <c r="D27" s="319"/>
      <c r="E27" s="319"/>
      <c r="F27" s="319"/>
      <c r="G27" s="319"/>
      <c r="H27" s="319"/>
      <c r="I27" s="319"/>
      <c r="J27" s="319"/>
    </row>
    <row r="28" spans="1:10" x14ac:dyDescent="0.25">
      <c r="A28" s="319"/>
      <c r="B28" s="319"/>
      <c r="C28" s="319"/>
      <c r="D28" s="319"/>
      <c r="E28" s="319"/>
      <c r="F28" s="319"/>
      <c r="G28" s="319"/>
      <c r="H28" s="319"/>
      <c r="I28" s="319"/>
      <c r="J28" s="319"/>
    </row>
    <row r="29" spans="1:10" x14ac:dyDescent="0.25">
      <c r="A29" s="319"/>
      <c r="B29" s="319"/>
      <c r="C29" s="319"/>
      <c r="D29" s="319"/>
      <c r="E29" s="319"/>
      <c r="F29" s="319"/>
      <c r="G29" s="319"/>
      <c r="H29" s="319"/>
      <c r="I29" s="319"/>
      <c r="J29" s="319"/>
    </row>
    <row r="30" spans="1:10" x14ac:dyDescent="0.25">
      <c r="A30" s="319"/>
      <c r="B30" s="319"/>
      <c r="C30" s="319"/>
      <c r="D30" s="319"/>
      <c r="E30" s="319"/>
      <c r="F30" s="319"/>
      <c r="G30" s="319"/>
      <c r="H30" s="319"/>
      <c r="I30" s="319"/>
      <c r="J30" s="319"/>
    </row>
  </sheetData>
  <mergeCells count="1">
    <mergeCell ref="A1:J30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zoomScale="130" zoomScaleNormal="130" workbookViewId="0">
      <pane ySplit="7" topLeftCell="A23" activePane="bottomLeft" state="frozen"/>
      <selection pane="bottomLeft" activeCell="AB25" sqref="AB25"/>
    </sheetView>
  </sheetViews>
  <sheetFormatPr defaultRowHeight="15" x14ac:dyDescent="0.25"/>
  <cols>
    <col min="7" max="7" width="12" customWidth="1"/>
  </cols>
  <sheetData>
    <row r="1" spans="1:23" x14ac:dyDescent="0.25">
      <c r="A1" s="320" t="s">
        <v>55</v>
      </c>
      <c r="B1" s="321"/>
      <c r="C1" s="321"/>
      <c r="D1" s="321"/>
      <c r="E1" s="321"/>
      <c r="F1" s="321"/>
      <c r="G1" s="321"/>
      <c r="H1" s="321"/>
      <c r="I1" s="321"/>
      <c r="J1" s="321"/>
      <c r="K1" s="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5.75" x14ac:dyDescent="0.25">
      <c r="A2" s="119"/>
      <c r="B2" s="120"/>
      <c r="C2" s="322" t="s">
        <v>56</v>
      </c>
      <c r="D2" s="322"/>
      <c r="E2" s="4">
        <v>43101</v>
      </c>
      <c r="F2" s="121" t="s">
        <v>57</v>
      </c>
      <c r="G2" s="4">
        <v>43465</v>
      </c>
      <c r="H2" s="11"/>
      <c r="I2" s="11"/>
      <c r="J2" s="11"/>
      <c r="K2" s="12"/>
      <c r="L2" s="3"/>
      <c r="M2" s="3"/>
      <c r="N2" s="3"/>
      <c r="O2" s="3"/>
      <c r="P2" s="3"/>
      <c r="Q2" s="3"/>
      <c r="R2" s="3"/>
      <c r="S2" s="3"/>
      <c r="T2" s="3"/>
      <c r="U2" s="3"/>
      <c r="V2" s="10" t="s">
        <v>2</v>
      </c>
      <c r="W2" s="3"/>
    </row>
    <row r="3" spans="1:23" ht="15.75" thickBot="1" x14ac:dyDescent="0.3">
      <c r="A3" s="325" t="s">
        <v>58</v>
      </c>
      <c r="B3" s="326"/>
      <c r="C3" s="326"/>
      <c r="D3" s="326"/>
      <c r="E3" s="326"/>
      <c r="F3" s="326"/>
      <c r="G3" s="329" t="s">
        <v>59</v>
      </c>
      <c r="H3" s="331" t="s">
        <v>60</v>
      </c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 t="s">
        <v>61</v>
      </c>
      <c r="W3" s="333" t="s">
        <v>62</v>
      </c>
    </row>
    <row r="4" spans="1:23" ht="79.5" thickBot="1" x14ac:dyDescent="0.3">
      <c r="A4" s="327"/>
      <c r="B4" s="328"/>
      <c r="C4" s="328"/>
      <c r="D4" s="328"/>
      <c r="E4" s="328"/>
      <c r="F4" s="328"/>
      <c r="G4" s="330"/>
      <c r="H4" s="13" t="s">
        <v>63</v>
      </c>
      <c r="I4" s="13" t="s">
        <v>64</v>
      </c>
      <c r="J4" s="13" t="s">
        <v>65</v>
      </c>
      <c r="K4" s="13" t="s">
        <v>66</v>
      </c>
      <c r="L4" s="13" t="s">
        <v>67</v>
      </c>
      <c r="M4" s="13" t="s">
        <v>68</v>
      </c>
      <c r="N4" s="13" t="s">
        <v>69</v>
      </c>
      <c r="O4" s="13" t="s">
        <v>70</v>
      </c>
      <c r="P4" s="13" t="s">
        <v>71</v>
      </c>
      <c r="Q4" s="13" t="s">
        <v>72</v>
      </c>
      <c r="R4" s="13" t="s">
        <v>73</v>
      </c>
      <c r="S4" s="13" t="s">
        <v>74</v>
      </c>
      <c r="T4" s="13" t="s">
        <v>75</v>
      </c>
      <c r="U4" s="13" t="s">
        <v>76</v>
      </c>
      <c r="V4" s="332"/>
      <c r="W4" s="334"/>
    </row>
    <row r="5" spans="1:23" ht="33.75" x14ac:dyDescent="0.25">
      <c r="A5" s="335">
        <v>1</v>
      </c>
      <c r="B5" s="336"/>
      <c r="C5" s="336"/>
      <c r="D5" s="336"/>
      <c r="E5" s="336"/>
      <c r="F5" s="336"/>
      <c r="G5" s="5">
        <v>2</v>
      </c>
      <c r="H5" s="14" t="s">
        <v>8</v>
      </c>
      <c r="I5" s="15" t="s">
        <v>9</v>
      </c>
      <c r="J5" s="14" t="s">
        <v>77</v>
      </c>
      <c r="K5" s="15" t="s">
        <v>78</v>
      </c>
      <c r="L5" s="14" t="s">
        <v>79</v>
      </c>
      <c r="M5" s="15" t="s">
        <v>80</v>
      </c>
      <c r="N5" s="14" t="s">
        <v>81</v>
      </c>
      <c r="O5" s="15" t="s">
        <v>82</v>
      </c>
      <c r="P5" s="14" t="s">
        <v>83</v>
      </c>
      <c r="Q5" s="15" t="s">
        <v>84</v>
      </c>
      <c r="R5" s="14" t="s">
        <v>85</v>
      </c>
      <c r="S5" s="15" t="s">
        <v>86</v>
      </c>
      <c r="T5" s="14" t="s">
        <v>87</v>
      </c>
      <c r="U5" s="14" t="s">
        <v>88</v>
      </c>
      <c r="V5" s="14" t="s">
        <v>89</v>
      </c>
      <c r="W5" s="16" t="s">
        <v>90</v>
      </c>
    </row>
    <row r="6" spans="1:23" x14ac:dyDescent="0.25">
      <c r="A6" s="337" t="s">
        <v>91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8"/>
      <c r="O6" s="338"/>
      <c r="P6" s="338"/>
      <c r="Q6" s="338"/>
      <c r="R6" s="338"/>
      <c r="S6" s="338"/>
      <c r="T6" s="338"/>
      <c r="U6" s="338"/>
      <c r="V6" s="338"/>
      <c r="W6" s="339"/>
    </row>
    <row r="7" spans="1:23" x14ac:dyDescent="0.25">
      <c r="A7" s="340" t="s">
        <v>92</v>
      </c>
      <c r="B7" s="340"/>
      <c r="C7" s="340"/>
      <c r="D7" s="340"/>
      <c r="E7" s="340"/>
      <c r="F7" s="340"/>
      <c r="G7" s="6">
        <v>1</v>
      </c>
      <c r="H7" s="17">
        <v>19792159200</v>
      </c>
      <c r="I7" s="17"/>
      <c r="J7" s="17">
        <v>321679423</v>
      </c>
      <c r="K7" s="17"/>
      <c r="L7" s="17"/>
      <c r="M7" s="17"/>
      <c r="N7" s="17">
        <v>63936649</v>
      </c>
      <c r="O7" s="17"/>
      <c r="P7" s="17">
        <v>140292527</v>
      </c>
      <c r="Q7" s="17">
        <v>0</v>
      </c>
      <c r="R7" s="17"/>
      <c r="S7" s="17">
        <v>5165610224</v>
      </c>
      <c r="T7" s="17"/>
      <c r="U7" s="18">
        <f>SUM(H7:T7)</f>
        <v>25483678023</v>
      </c>
      <c r="V7" s="17"/>
      <c r="W7" s="18">
        <f>U7+V7</f>
        <v>25483678023</v>
      </c>
    </row>
    <row r="8" spans="1:23" x14ac:dyDescent="0.25">
      <c r="A8" s="323" t="s">
        <v>93</v>
      </c>
      <c r="B8" s="323"/>
      <c r="C8" s="323"/>
      <c r="D8" s="323"/>
      <c r="E8" s="323"/>
      <c r="F8" s="323"/>
      <c r="G8" s="6">
        <v>2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>
        <f t="shared" ref="U8:U28" si="0">SUM(H8:T8)</f>
        <v>0</v>
      </c>
      <c r="V8" s="17"/>
      <c r="W8" s="18">
        <f t="shared" ref="W8:W9" si="1">U8+V8</f>
        <v>0</v>
      </c>
    </row>
    <row r="9" spans="1:23" x14ac:dyDescent="0.25">
      <c r="A9" s="323" t="s">
        <v>94</v>
      </c>
      <c r="B9" s="323"/>
      <c r="C9" s="323"/>
      <c r="D9" s="323"/>
      <c r="E9" s="323"/>
      <c r="F9" s="323"/>
      <c r="G9" s="6">
        <v>3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8">
        <f t="shared" si="0"/>
        <v>0</v>
      </c>
      <c r="V9" s="17"/>
      <c r="W9" s="18">
        <f t="shared" si="1"/>
        <v>0</v>
      </c>
    </row>
    <row r="10" spans="1:23" ht="22.5" customHeight="1" x14ac:dyDescent="0.25">
      <c r="A10" s="324" t="s">
        <v>95</v>
      </c>
      <c r="B10" s="324"/>
      <c r="C10" s="324"/>
      <c r="D10" s="324"/>
      <c r="E10" s="324"/>
      <c r="F10" s="324"/>
      <c r="G10" s="7">
        <v>4</v>
      </c>
      <c r="H10" s="19">
        <f>SUM(H7:H9)</f>
        <v>19792159200</v>
      </c>
      <c r="I10" s="19">
        <f t="shared" ref="I10:V10" si="2">SUM(I7:I9)</f>
        <v>0</v>
      </c>
      <c r="J10" s="19">
        <f t="shared" si="2"/>
        <v>321679423</v>
      </c>
      <c r="K10" s="19">
        <f t="shared" si="2"/>
        <v>0</v>
      </c>
      <c r="L10" s="19">
        <f t="shared" si="2"/>
        <v>0</v>
      </c>
      <c r="M10" s="19">
        <f t="shared" si="2"/>
        <v>0</v>
      </c>
      <c r="N10" s="19">
        <f t="shared" si="2"/>
        <v>63936649</v>
      </c>
      <c r="O10" s="19">
        <f t="shared" si="2"/>
        <v>0</v>
      </c>
      <c r="P10" s="19">
        <f t="shared" si="2"/>
        <v>140292527</v>
      </c>
      <c r="Q10" s="19">
        <f t="shared" si="2"/>
        <v>0</v>
      </c>
      <c r="R10" s="19">
        <f t="shared" si="2"/>
        <v>0</v>
      </c>
      <c r="S10" s="19">
        <f t="shared" si="2"/>
        <v>5165610224</v>
      </c>
      <c r="T10" s="19">
        <f t="shared" si="2"/>
        <v>0</v>
      </c>
      <c r="U10" s="19">
        <f t="shared" si="2"/>
        <v>25483678023</v>
      </c>
      <c r="V10" s="19">
        <f t="shared" si="2"/>
        <v>0</v>
      </c>
      <c r="W10" s="19">
        <f>U10+V10</f>
        <v>25483678023</v>
      </c>
    </row>
    <row r="11" spans="1:23" x14ac:dyDescent="0.25">
      <c r="A11" s="323" t="s">
        <v>96</v>
      </c>
      <c r="B11" s="323"/>
      <c r="C11" s="323"/>
      <c r="D11" s="323"/>
      <c r="E11" s="323"/>
      <c r="F11" s="323"/>
      <c r="G11" s="6">
        <v>5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17">
        <v>1300298679</v>
      </c>
      <c r="U11" s="18">
        <f t="shared" si="0"/>
        <v>1300298679</v>
      </c>
      <c r="V11" s="17"/>
      <c r="W11" s="18">
        <f t="shared" ref="W11:W28" si="3">U11+V11</f>
        <v>1300298679</v>
      </c>
    </row>
    <row r="12" spans="1:23" x14ac:dyDescent="0.25">
      <c r="A12" s="323" t="s">
        <v>97</v>
      </c>
      <c r="B12" s="323"/>
      <c r="C12" s="323"/>
      <c r="D12" s="323"/>
      <c r="E12" s="323"/>
      <c r="F12" s="323"/>
      <c r="G12" s="6">
        <v>6</v>
      </c>
      <c r="H12" s="21"/>
      <c r="I12" s="21"/>
      <c r="J12" s="21"/>
      <c r="K12" s="21"/>
      <c r="L12" s="21"/>
      <c r="M12" s="21"/>
      <c r="N12" s="17"/>
      <c r="O12" s="21"/>
      <c r="P12" s="21"/>
      <c r="Q12" s="21"/>
      <c r="R12" s="21"/>
      <c r="S12" s="21"/>
      <c r="T12" s="21"/>
      <c r="U12" s="18">
        <f t="shared" si="0"/>
        <v>0</v>
      </c>
      <c r="V12" s="17"/>
      <c r="W12" s="18">
        <f t="shared" si="3"/>
        <v>0</v>
      </c>
    </row>
    <row r="13" spans="1:23" ht="24" customHeight="1" x14ac:dyDescent="0.25">
      <c r="A13" s="323" t="s">
        <v>98</v>
      </c>
      <c r="B13" s="323"/>
      <c r="C13" s="323"/>
      <c r="D13" s="323"/>
      <c r="E13" s="323"/>
      <c r="F13" s="323"/>
      <c r="G13" s="6">
        <v>7</v>
      </c>
      <c r="H13" s="21"/>
      <c r="I13" s="21"/>
      <c r="J13" s="21"/>
      <c r="K13" s="21"/>
      <c r="L13" s="21"/>
      <c r="M13" s="21"/>
      <c r="N13" s="21"/>
      <c r="O13" s="17">
        <v>25514259</v>
      </c>
      <c r="P13" s="21"/>
      <c r="Q13" s="21"/>
      <c r="R13" s="21"/>
      <c r="S13" s="17"/>
      <c r="T13" s="17"/>
      <c r="U13" s="18">
        <f t="shared" si="0"/>
        <v>25514259</v>
      </c>
      <c r="V13" s="17"/>
      <c r="W13" s="18">
        <f t="shared" si="3"/>
        <v>25514259</v>
      </c>
    </row>
    <row r="14" spans="1:23" ht="24.75" customHeight="1" x14ac:dyDescent="0.25">
      <c r="A14" s="323" t="s">
        <v>99</v>
      </c>
      <c r="B14" s="323"/>
      <c r="C14" s="323"/>
      <c r="D14" s="323"/>
      <c r="E14" s="323"/>
      <c r="F14" s="323"/>
      <c r="G14" s="6">
        <v>8</v>
      </c>
      <c r="H14" s="21"/>
      <c r="I14" s="21"/>
      <c r="J14" s="21"/>
      <c r="K14" s="21"/>
      <c r="L14" s="21"/>
      <c r="M14" s="21"/>
      <c r="N14" s="21"/>
      <c r="O14" s="21"/>
      <c r="P14" s="17">
        <v>-3564742</v>
      </c>
      <c r="Q14" s="21"/>
      <c r="R14" s="21"/>
      <c r="S14" s="17">
        <v>-15608870</v>
      </c>
      <c r="T14" s="17"/>
      <c r="U14" s="18">
        <f>SUM(H14:T14)</f>
        <v>-19173612</v>
      </c>
      <c r="V14" s="17"/>
      <c r="W14" s="18">
        <f t="shared" si="3"/>
        <v>-19173612</v>
      </c>
    </row>
    <row r="15" spans="1:23" x14ac:dyDescent="0.25">
      <c r="A15" s="323" t="s">
        <v>100</v>
      </c>
      <c r="B15" s="323"/>
      <c r="C15" s="323"/>
      <c r="D15" s="323"/>
      <c r="E15" s="323"/>
      <c r="F15" s="323"/>
      <c r="G15" s="6">
        <v>9</v>
      </c>
      <c r="H15" s="21"/>
      <c r="I15" s="21"/>
      <c r="J15" s="21"/>
      <c r="K15" s="21"/>
      <c r="L15" s="21"/>
      <c r="M15" s="21"/>
      <c r="N15" s="21"/>
      <c r="O15" s="21"/>
      <c r="P15" s="21"/>
      <c r="Q15" s="17">
        <v>0</v>
      </c>
      <c r="R15" s="21"/>
      <c r="S15" s="17"/>
      <c r="T15" s="17"/>
      <c r="U15" s="18">
        <f t="shared" si="0"/>
        <v>0</v>
      </c>
      <c r="V15" s="17"/>
      <c r="W15" s="18">
        <f t="shared" si="3"/>
        <v>0</v>
      </c>
    </row>
    <row r="16" spans="1:23" ht="23.25" customHeight="1" x14ac:dyDescent="0.25">
      <c r="A16" s="323" t="s">
        <v>101</v>
      </c>
      <c r="B16" s="323"/>
      <c r="C16" s="323"/>
      <c r="D16" s="323"/>
      <c r="E16" s="323"/>
      <c r="F16" s="323"/>
      <c r="G16" s="6">
        <v>10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7"/>
      <c r="S16" s="17"/>
      <c r="T16" s="17"/>
      <c r="U16" s="18">
        <f t="shared" si="0"/>
        <v>0</v>
      </c>
      <c r="V16" s="17"/>
      <c r="W16" s="18">
        <f t="shared" si="3"/>
        <v>0</v>
      </c>
    </row>
    <row r="17" spans="1:23" ht="24" customHeight="1" x14ac:dyDescent="0.25">
      <c r="A17" s="323" t="s">
        <v>102</v>
      </c>
      <c r="B17" s="323"/>
      <c r="C17" s="323"/>
      <c r="D17" s="323"/>
      <c r="E17" s="323"/>
      <c r="F17" s="323"/>
      <c r="G17" s="6">
        <v>11</v>
      </c>
      <c r="H17" s="21"/>
      <c r="I17" s="21"/>
      <c r="J17" s="21"/>
      <c r="K17" s="21"/>
      <c r="L17" s="21"/>
      <c r="M17" s="21"/>
      <c r="N17" s="17"/>
      <c r="O17" s="17"/>
      <c r="P17" s="17"/>
      <c r="Q17" s="17"/>
      <c r="R17" s="17"/>
      <c r="S17" s="17"/>
      <c r="T17" s="17"/>
      <c r="U17" s="18">
        <f t="shared" si="0"/>
        <v>0</v>
      </c>
      <c r="V17" s="17"/>
      <c r="W17" s="18">
        <f t="shared" si="3"/>
        <v>0</v>
      </c>
    </row>
    <row r="18" spans="1:23" x14ac:dyDescent="0.25">
      <c r="A18" s="323" t="s">
        <v>103</v>
      </c>
      <c r="B18" s="323"/>
      <c r="C18" s="323"/>
      <c r="D18" s="323"/>
      <c r="E18" s="323"/>
      <c r="F18" s="323"/>
      <c r="G18" s="6">
        <v>12</v>
      </c>
      <c r="H18" s="21"/>
      <c r="I18" s="21"/>
      <c r="J18" s="21"/>
      <c r="K18" s="21"/>
      <c r="L18" s="21"/>
      <c r="M18" s="21"/>
      <c r="N18" s="17"/>
      <c r="O18" s="17"/>
      <c r="P18" s="17"/>
      <c r="Q18" s="17"/>
      <c r="R18" s="17"/>
      <c r="S18" s="17"/>
      <c r="T18" s="17"/>
      <c r="U18" s="18">
        <f t="shared" si="0"/>
        <v>0</v>
      </c>
      <c r="V18" s="17"/>
      <c r="W18" s="18">
        <f t="shared" si="3"/>
        <v>0</v>
      </c>
    </row>
    <row r="19" spans="1:23" x14ac:dyDescent="0.25">
      <c r="A19" s="323" t="s">
        <v>104</v>
      </c>
      <c r="B19" s="323"/>
      <c r="C19" s="323"/>
      <c r="D19" s="323"/>
      <c r="E19" s="323"/>
      <c r="F19" s="323"/>
      <c r="G19" s="6">
        <v>13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8">
        <f t="shared" si="0"/>
        <v>0</v>
      </c>
      <c r="V19" s="17"/>
      <c r="W19" s="18">
        <f t="shared" si="3"/>
        <v>0</v>
      </c>
    </row>
    <row r="20" spans="1:23" x14ac:dyDescent="0.25">
      <c r="A20" s="323" t="s">
        <v>105</v>
      </c>
      <c r="B20" s="323"/>
      <c r="C20" s="323"/>
      <c r="D20" s="323"/>
      <c r="E20" s="323"/>
      <c r="F20" s="323"/>
      <c r="G20" s="6">
        <v>14</v>
      </c>
      <c r="H20" s="21"/>
      <c r="I20" s="21"/>
      <c r="J20" s="21"/>
      <c r="K20" s="21"/>
      <c r="L20" s="21"/>
      <c r="M20" s="21"/>
      <c r="N20" s="17"/>
      <c r="O20" s="17"/>
      <c r="P20" s="17"/>
      <c r="Q20" s="17"/>
      <c r="R20" s="17"/>
      <c r="S20" s="17"/>
      <c r="T20" s="17"/>
      <c r="U20" s="18">
        <f t="shared" si="0"/>
        <v>0</v>
      </c>
      <c r="V20" s="17"/>
      <c r="W20" s="18">
        <f t="shared" si="3"/>
        <v>0</v>
      </c>
    </row>
    <row r="21" spans="1:23" ht="27.75" customHeight="1" x14ac:dyDescent="0.25">
      <c r="A21" s="323" t="s">
        <v>106</v>
      </c>
      <c r="B21" s="323"/>
      <c r="C21" s="323"/>
      <c r="D21" s="323"/>
      <c r="E21" s="323"/>
      <c r="F21" s="323"/>
      <c r="G21" s="6">
        <v>15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8">
        <f t="shared" si="0"/>
        <v>0</v>
      </c>
      <c r="V21" s="17"/>
      <c r="W21" s="18">
        <f t="shared" si="3"/>
        <v>0</v>
      </c>
    </row>
    <row r="22" spans="1:23" ht="24" customHeight="1" x14ac:dyDescent="0.25">
      <c r="A22" s="323" t="s">
        <v>107</v>
      </c>
      <c r="B22" s="323"/>
      <c r="C22" s="323"/>
      <c r="D22" s="323"/>
      <c r="E22" s="323"/>
      <c r="F22" s="323"/>
      <c r="G22" s="6">
        <v>16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8">
        <f t="shared" si="0"/>
        <v>0</v>
      </c>
      <c r="V22" s="17"/>
      <c r="W22" s="18">
        <f t="shared" si="3"/>
        <v>0</v>
      </c>
    </row>
    <row r="23" spans="1:23" ht="23.25" customHeight="1" x14ac:dyDescent="0.25">
      <c r="A23" s="323" t="s">
        <v>108</v>
      </c>
      <c r="B23" s="323"/>
      <c r="C23" s="323"/>
      <c r="D23" s="323"/>
      <c r="E23" s="323"/>
      <c r="F23" s="323"/>
      <c r="G23" s="6">
        <v>17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8">
        <f t="shared" si="0"/>
        <v>0</v>
      </c>
      <c r="V23" s="17"/>
      <c r="W23" s="18">
        <f t="shared" si="3"/>
        <v>0</v>
      </c>
    </row>
    <row r="24" spans="1:23" x14ac:dyDescent="0.25">
      <c r="A24" s="323" t="s">
        <v>109</v>
      </c>
      <c r="B24" s="323"/>
      <c r="C24" s="323"/>
      <c r="D24" s="323"/>
      <c r="E24" s="323"/>
      <c r="F24" s="323"/>
      <c r="G24" s="6">
        <v>18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8">
        <f t="shared" si="0"/>
        <v>0</v>
      </c>
      <c r="V24" s="17"/>
      <c r="W24" s="18">
        <f t="shared" si="3"/>
        <v>0</v>
      </c>
    </row>
    <row r="25" spans="1:23" x14ac:dyDescent="0.25">
      <c r="A25" s="323" t="s">
        <v>110</v>
      </c>
      <c r="B25" s="323"/>
      <c r="C25" s="323"/>
      <c r="D25" s="323"/>
      <c r="E25" s="323"/>
      <c r="F25" s="323"/>
      <c r="G25" s="6">
        <v>19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>
        <v>-794291024</v>
      </c>
      <c r="T25" s="17"/>
      <c r="U25" s="18">
        <f t="shared" si="0"/>
        <v>-794291024</v>
      </c>
      <c r="V25" s="17"/>
      <c r="W25" s="18">
        <f t="shared" si="3"/>
        <v>-794291024</v>
      </c>
    </row>
    <row r="26" spans="1:23" x14ac:dyDescent="0.25">
      <c r="A26" s="323" t="s">
        <v>111</v>
      </c>
      <c r="B26" s="323"/>
      <c r="C26" s="323"/>
      <c r="D26" s="323"/>
      <c r="E26" s="323"/>
      <c r="F26" s="323"/>
      <c r="G26" s="6">
        <v>20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8">
        <f t="shared" si="0"/>
        <v>0</v>
      </c>
      <c r="V26" s="17"/>
      <c r="W26" s="18">
        <f t="shared" si="3"/>
        <v>0</v>
      </c>
    </row>
    <row r="27" spans="1:23" x14ac:dyDescent="0.25">
      <c r="A27" s="323" t="s">
        <v>112</v>
      </c>
      <c r="B27" s="323"/>
      <c r="C27" s="323"/>
      <c r="D27" s="323"/>
      <c r="E27" s="323"/>
      <c r="F27" s="323"/>
      <c r="G27" s="6">
        <v>21</v>
      </c>
      <c r="H27" s="17"/>
      <c r="I27" s="17"/>
      <c r="J27" s="17">
        <v>66190885</v>
      </c>
      <c r="K27" s="17"/>
      <c r="L27" s="17"/>
      <c r="M27" s="17"/>
      <c r="N27" s="17"/>
      <c r="O27" s="17"/>
      <c r="P27" s="17"/>
      <c r="Q27" s="17"/>
      <c r="R27" s="17"/>
      <c r="S27" s="17">
        <v>-66190885</v>
      </c>
      <c r="T27" s="17"/>
      <c r="U27" s="18">
        <f t="shared" si="0"/>
        <v>0</v>
      </c>
      <c r="V27" s="17"/>
      <c r="W27" s="18">
        <f t="shared" si="3"/>
        <v>0</v>
      </c>
    </row>
    <row r="28" spans="1:23" x14ac:dyDescent="0.25">
      <c r="A28" s="323" t="s">
        <v>113</v>
      </c>
      <c r="B28" s="323"/>
      <c r="C28" s="323"/>
      <c r="D28" s="323"/>
      <c r="E28" s="323"/>
      <c r="F28" s="323"/>
      <c r="G28" s="6">
        <v>22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8">
        <f t="shared" si="0"/>
        <v>0</v>
      </c>
      <c r="V28" s="17"/>
      <c r="W28" s="18">
        <f t="shared" si="3"/>
        <v>0</v>
      </c>
    </row>
    <row r="29" spans="1:23" ht="23.25" customHeight="1" x14ac:dyDescent="0.25">
      <c r="A29" s="341" t="s">
        <v>114</v>
      </c>
      <c r="B29" s="341"/>
      <c r="C29" s="341"/>
      <c r="D29" s="341"/>
      <c r="E29" s="341"/>
      <c r="F29" s="341"/>
      <c r="G29" s="8">
        <v>23</v>
      </c>
      <c r="H29" s="20">
        <f>SUM(H10:H28)</f>
        <v>19792159200</v>
      </c>
      <c r="I29" s="20">
        <f t="shared" ref="I29:T29" si="4">SUM(I10:I28)</f>
        <v>0</v>
      </c>
      <c r="J29" s="20">
        <f t="shared" si="4"/>
        <v>387870308</v>
      </c>
      <c r="K29" s="20">
        <f t="shared" si="4"/>
        <v>0</v>
      </c>
      <c r="L29" s="20">
        <f t="shared" si="4"/>
        <v>0</v>
      </c>
      <c r="M29" s="20">
        <f t="shared" si="4"/>
        <v>0</v>
      </c>
      <c r="N29" s="20">
        <f t="shared" si="4"/>
        <v>63936649</v>
      </c>
      <c r="O29" s="20">
        <f t="shared" si="4"/>
        <v>25514259</v>
      </c>
      <c r="P29" s="20">
        <f t="shared" si="4"/>
        <v>136727785</v>
      </c>
      <c r="Q29" s="20">
        <f t="shared" si="4"/>
        <v>0</v>
      </c>
      <c r="R29" s="20">
        <f t="shared" si="4"/>
        <v>0</v>
      </c>
      <c r="S29" s="20">
        <f t="shared" si="4"/>
        <v>4289519445</v>
      </c>
      <c r="T29" s="20">
        <f t="shared" si="4"/>
        <v>1300298679</v>
      </c>
      <c r="U29" s="20">
        <f>SUM(U10:U28)</f>
        <v>25996026325</v>
      </c>
      <c r="V29" s="20">
        <v>0</v>
      </c>
      <c r="W29" s="20">
        <f>U29+V29</f>
        <v>25996026325</v>
      </c>
    </row>
    <row r="30" spans="1:23" x14ac:dyDescent="0.25">
      <c r="A30" s="342" t="s">
        <v>115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</row>
    <row r="31" spans="1:23" ht="26.25" customHeight="1" x14ac:dyDescent="0.25">
      <c r="A31" s="344" t="s">
        <v>116</v>
      </c>
      <c r="B31" s="344"/>
      <c r="C31" s="344"/>
      <c r="D31" s="344"/>
      <c r="E31" s="344"/>
      <c r="F31" s="344"/>
      <c r="G31" s="7">
        <v>24</v>
      </c>
      <c r="H31" s="19">
        <f>SUM(H12:H20)</f>
        <v>0</v>
      </c>
      <c r="I31" s="19">
        <f t="shared" ref="I31:W31" si="5">SUM(I12:I20)</f>
        <v>0</v>
      </c>
      <c r="J31" s="19">
        <f t="shared" si="5"/>
        <v>0</v>
      </c>
      <c r="K31" s="19">
        <f t="shared" si="5"/>
        <v>0</v>
      </c>
      <c r="L31" s="19">
        <f t="shared" si="5"/>
        <v>0</v>
      </c>
      <c r="M31" s="19">
        <f t="shared" si="5"/>
        <v>0</v>
      </c>
      <c r="N31" s="19">
        <f t="shared" si="5"/>
        <v>0</v>
      </c>
      <c r="O31" s="19">
        <f t="shared" si="5"/>
        <v>25514259</v>
      </c>
      <c r="P31" s="19">
        <f t="shared" si="5"/>
        <v>-3564742</v>
      </c>
      <c r="Q31" s="19">
        <f t="shared" si="5"/>
        <v>0</v>
      </c>
      <c r="R31" s="19">
        <f t="shared" si="5"/>
        <v>0</v>
      </c>
      <c r="S31" s="19">
        <f t="shared" si="5"/>
        <v>-15608870</v>
      </c>
      <c r="T31" s="19">
        <f t="shared" si="5"/>
        <v>0</v>
      </c>
      <c r="U31" s="19">
        <f t="shared" si="5"/>
        <v>6340647</v>
      </c>
      <c r="V31" s="19">
        <f t="shared" si="5"/>
        <v>0</v>
      </c>
      <c r="W31" s="19">
        <f t="shared" si="5"/>
        <v>6340647</v>
      </c>
    </row>
    <row r="32" spans="1:23" ht="24.75" customHeight="1" x14ac:dyDescent="0.25">
      <c r="A32" s="344" t="s">
        <v>117</v>
      </c>
      <c r="B32" s="344"/>
      <c r="C32" s="344"/>
      <c r="D32" s="344"/>
      <c r="E32" s="344"/>
      <c r="F32" s="344"/>
      <c r="G32" s="7">
        <v>25</v>
      </c>
      <c r="H32" s="19">
        <f>H11+H31</f>
        <v>0</v>
      </c>
      <c r="I32" s="19">
        <f t="shared" ref="I32:W32" si="6">I11+I31</f>
        <v>0</v>
      </c>
      <c r="J32" s="19">
        <f t="shared" si="6"/>
        <v>0</v>
      </c>
      <c r="K32" s="19">
        <f t="shared" si="6"/>
        <v>0</v>
      </c>
      <c r="L32" s="19">
        <f t="shared" si="6"/>
        <v>0</v>
      </c>
      <c r="M32" s="19">
        <f t="shared" si="6"/>
        <v>0</v>
      </c>
      <c r="N32" s="19">
        <f t="shared" si="6"/>
        <v>0</v>
      </c>
      <c r="O32" s="19">
        <f t="shared" si="6"/>
        <v>25514259</v>
      </c>
      <c r="P32" s="19">
        <f t="shared" si="6"/>
        <v>-3564742</v>
      </c>
      <c r="Q32" s="19">
        <f t="shared" si="6"/>
        <v>0</v>
      </c>
      <c r="R32" s="19">
        <f t="shared" si="6"/>
        <v>0</v>
      </c>
      <c r="S32" s="19">
        <f t="shared" si="6"/>
        <v>-15608870</v>
      </c>
      <c r="T32" s="19">
        <f t="shared" si="6"/>
        <v>1300298679</v>
      </c>
      <c r="U32" s="19">
        <f t="shared" si="6"/>
        <v>1306639326</v>
      </c>
      <c r="V32" s="19">
        <f t="shared" si="6"/>
        <v>0</v>
      </c>
      <c r="W32" s="19">
        <f t="shared" si="6"/>
        <v>1306639326</v>
      </c>
    </row>
    <row r="33" spans="1:23" ht="24.75" customHeight="1" x14ac:dyDescent="0.25">
      <c r="A33" s="345" t="s">
        <v>118</v>
      </c>
      <c r="B33" s="345"/>
      <c r="C33" s="345"/>
      <c r="D33" s="345"/>
      <c r="E33" s="345"/>
      <c r="F33" s="345"/>
      <c r="G33" s="8">
        <v>26</v>
      </c>
      <c r="H33" s="20">
        <f>SUM(H21:H28)</f>
        <v>0</v>
      </c>
      <c r="I33" s="20">
        <f t="shared" ref="I33:W33" si="7">SUM(I21:I28)</f>
        <v>0</v>
      </c>
      <c r="J33" s="20">
        <f t="shared" si="7"/>
        <v>66190885</v>
      </c>
      <c r="K33" s="20">
        <f t="shared" si="7"/>
        <v>0</v>
      </c>
      <c r="L33" s="20">
        <f t="shared" si="7"/>
        <v>0</v>
      </c>
      <c r="M33" s="20">
        <f t="shared" si="7"/>
        <v>0</v>
      </c>
      <c r="N33" s="20">
        <f t="shared" si="7"/>
        <v>0</v>
      </c>
      <c r="O33" s="20">
        <f t="shared" si="7"/>
        <v>0</v>
      </c>
      <c r="P33" s="20">
        <f t="shared" si="7"/>
        <v>0</v>
      </c>
      <c r="Q33" s="20">
        <f t="shared" si="7"/>
        <v>0</v>
      </c>
      <c r="R33" s="20">
        <f t="shared" si="7"/>
        <v>0</v>
      </c>
      <c r="S33" s="20">
        <f t="shared" si="7"/>
        <v>-860481909</v>
      </c>
      <c r="T33" s="20">
        <f t="shared" si="7"/>
        <v>0</v>
      </c>
      <c r="U33" s="20">
        <f t="shared" si="7"/>
        <v>-794291024</v>
      </c>
      <c r="V33" s="20">
        <f t="shared" si="7"/>
        <v>0</v>
      </c>
      <c r="W33" s="20">
        <f t="shared" si="7"/>
        <v>-794291024</v>
      </c>
    </row>
    <row r="34" spans="1:23" x14ac:dyDescent="0.25">
      <c r="A34" s="342" t="s">
        <v>7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</row>
    <row r="35" spans="1:23" x14ac:dyDescent="0.25">
      <c r="A35" s="340" t="s">
        <v>119</v>
      </c>
      <c r="B35" s="340"/>
      <c r="C35" s="340"/>
      <c r="D35" s="340"/>
      <c r="E35" s="340"/>
      <c r="F35" s="340"/>
      <c r="G35" s="6">
        <v>27</v>
      </c>
      <c r="H35" s="17">
        <v>19792159200</v>
      </c>
      <c r="I35" s="17"/>
      <c r="J35" s="17">
        <f>J29</f>
        <v>387870308</v>
      </c>
      <c r="K35" s="17">
        <v>0</v>
      </c>
      <c r="L35" s="17">
        <v>0</v>
      </c>
      <c r="M35" s="17">
        <v>0</v>
      </c>
      <c r="N35" s="17">
        <v>63936649</v>
      </c>
      <c r="O35" s="17">
        <v>25514259</v>
      </c>
      <c r="P35" s="17">
        <v>136727785</v>
      </c>
      <c r="Q35" s="17">
        <v>0</v>
      </c>
      <c r="R35" s="17">
        <v>0</v>
      </c>
      <c r="S35" s="17">
        <f>4289519445+1300298679</f>
        <v>5589818124</v>
      </c>
      <c r="T35" s="17"/>
      <c r="U35" s="18">
        <f t="shared" ref="U35:U37" si="8">SUM(H35:T35)</f>
        <v>25996026325</v>
      </c>
      <c r="V35" s="17">
        <v>0</v>
      </c>
      <c r="W35" s="18">
        <f t="shared" ref="W35:W37" si="9">U35+V35</f>
        <v>25996026325</v>
      </c>
    </row>
    <row r="36" spans="1:23" x14ac:dyDescent="0.25">
      <c r="A36" s="323" t="s">
        <v>93</v>
      </c>
      <c r="B36" s="323"/>
      <c r="C36" s="323"/>
      <c r="D36" s="323"/>
      <c r="E36" s="323"/>
      <c r="F36" s="323"/>
      <c r="G36" s="6">
        <v>28</v>
      </c>
      <c r="H36" s="17"/>
      <c r="I36" s="17"/>
      <c r="J36" s="17"/>
      <c r="K36" s="17"/>
      <c r="L36" s="17"/>
      <c r="M36" s="17"/>
      <c r="N36" s="17"/>
      <c r="O36" s="17"/>
      <c r="P36" s="17">
        <v>-22178100</v>
      </c>
      <c r="Q36" s="17"/>
      <c r="R36" s="17"/>
      <c r="S36" s="17">
        <v>-2658000904</v>
      </c>
      <c r="T36" s="17"/>
      <c r="U36" s="18">
        <f t="shared" si="8"/>
        <v>-2680179004</v>
      </c>
      <c r="V36" s="17"/>
      <c r="W36" s="18">
        <f t="shared" si="9"/>
        <v>-2680179004</v>
      </c>
    </row>
    <row r="37" spans="1:23" x14ac:dyDescent="0.25">
      <c r="A37" s="323" t="s">
        <v>94</v>
      </c>
      <c r="B37" s="323"/>
      <c r="C37" s="323"/>
      <c r="D37" s="323"/>
      <c r="E37" s="323"/>
      <c r="F37" s="323"/>
      <c r="G37" s="6">
        <v>29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8">
        <f t="shared" si="8"/>
        <v>0</v>
      </c>
      <c r="V37" s="17"/>
      <c r="W37" s="18">
        <f t="shared" si="9"/>
        <v>0</v>
      </c>
    </row>
    <row r="38" spans="1:23" ht="27" customHeight="1" x14ac:dyDescent="0.25">
      <c r="A38" s="324" t="s">
        <v>120</v>
      </c>
      <c r="B38" s="324"/>
      <c r="C38" s="324"/>
      <c r="D38" s="324"/>
      <c r="E38" s="324"/>
      <c r="F38" s="324"/>
      <c r="G38" s="7">
        <v>30</v>
      </c>
      <c r="H38" s="19">
        <f>SUM(H35:H37)</f>
        <v>19792159200</v>
      </c>
      <c r="I38" s="19">
        <f t="shared" ref="I38:W38" si="10">SUM(I35:I37)</f>
        <v>0</v>
      </c>
      <c r="J38" s="19">
        <f t="shared" si="10"/>
        <v>387870308</v>
      </c>
      <c r="K38" s="19">
        <f t="shared" si="10"/>
        <v>0</v>
      </c>
      <c r="L38" s="19">
        <f t="shared" si="10"/>
        <v>0</v>
      </c>
      <c r="M38" s="19">
        <f t="shared" si="10"/>
        <v>0</v>
      </c>
      <c r="N38" s="19">
        <f t="shared" si="10"/>
        <v>63936649</v>
      </c>
      <c r="O38" s="19">
        <f t="shared" si="10"/>
        <v>25514259</v>
      </c>
      <c r="P38" s="19">
        <f t="shared" si="10"/>
        <v>114549685</v>
      </c>
      <c r="Q38" s="19">
        <f t="shared" si="10"/>
        <v>0</v>
      </c>
      <c r="R38" s="19">
        <f t="shared" si="10"/>
        <v>0</v>
      </c>
      <c r="S38" s="19">
        <f t="shared" si="10"/>
        <v>2931817220</v>
      </c>
      <c r="T38" s="19">
        <f t="shared" si="10"/>
        <v>0</v>
      </c>
      <c r="U38" s="19">
        <f>SUM(U35:U37)</f>
        <v>23315847321</v>
      </c>
      <c r="V38" s="19">
        <f t="shared" si="10"/>
        <v>0</v>
      </c>
      <c r="W38" s="19">
        <f t="shared" si="10"/>
        <v>23315847321</v>
      </c>
    </row>
    <row r="39" spans="1:23" ht="24" customHeight="1" x14ac:dyDescent="0.25">
      <c r="A39" s="323" t="s">
        <v>96</v>
      </c>
      <c r="B39" s="323"/>
      <c r="C39" s="323"/>
      <c r="D39" s="323"/>
      <c r="E39" s="323"/>
      <c r="F39" s="323"/>
      <c r="G39" s="6">
        <v>31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17">
        <v>1364751975</v>
      </c>
      <c r="U39" s="18">
        <f t="shared" ref="U39:U41" si="11">SUM(H39:K39)-L39+SUM(M39:T39)</f>
        <v>1364751975</v>
      </c>
      <c r="V39" s="17"/>
      <c r="W39" s="18">
        <f>U39+V39</f>
        <v>1364751975</v>
      </c>
    </row>
    <row r="40" spans="1:23" x14ac:dyDescent="0.25">
      <c r="A40" s="323" t="s">
        <v>97</v>
      </c>
      <c r="B40" s="323"/>
      <c r="C40" s="323"/>
      <c r="D40" s="323"/>
      <c r="E40" s="323"/>
      <c r="F40" s="323"/>
      <c r="G40" s="6">
        <v>32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17"/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18">
        <f t="shared" si="11"/>
        <v>0</v>
      </c>
      <c r="V40" s="17"/>
      <c r="W40" s="18">
        <f t="shared" ref="W40:W56" si="12">U40+V40</f>
        <v>0</v>
      </c>
    </row>
    <row r="41" spans="1:23" ht="27.75" customHeight="1" x14ac:dyDescent="0.25">
      <c r="A41" s="323" t="s">
        <v>121</v>
      </c>
      <c r="B41" s="323"/>
      <c r="C41" s="323"/>
      <c r="D41" s="323"/>
      <c r="E41" s="323"/>
      <c r="F41" s="323"/>
      <c r="G41" s="6">
        <v>33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17"/>
      <c r="P41" s="21">
        <v>0</v>
      </c>
      <c r="Q41" s="21">
        <v>0</v>
      </c>
      <c r="R41" s="21">
        <v>0</v>
      </c>
      <c r="S41" s="17"/>
      <c r="T41" s="17"/>
      <c r="U41" s="18">
        <f t="shared" si="11"/>
        <v>0</v>
      </c>
      <c r="V41" s="17"/>
      <c r="W41" s="18">
        <f t="shared" si="12"/>
        <v>0</v>
      </c>
    </row>
    <row r="42" spans="1:23" ht="24" customHeight="1" x14ac:dyDescent="0.25">
      <c r="A42" s="323" t="s">
        <v>99</v>
      </c>
      <c r="B42" s="323"/>
      <c r="C42" s="323"/>
      <c r="D42" s="323"/>
      <c r="E42" s="323"/>
      <c r="F42" s="323"/>
      <c r="G42" s="6">
        <v>34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17">
        <v>-74142753</v>
      </c>
      <c r="Q42" s="21">
        <v>0</v>
      </c>
      <c r="R42" s="21">
        <v>0</v>
      </c>
      <c r="S42" s="17">
        <v>-18644748</v>
      </c>
      <c r="T42" s="17"/>
      <c r="U42" s="18">
        <f>SUM(H42:K42)-L42+SUM(M42:T42)</f>
        <v>-92787501</v>
      </c>
      <c r="V42" s="17"/>
      <c r="W42" s="18">
        <f t="shared" si="12"/>
        <v>-92787501</v>
      </c>
    </row>
    <row r="43" spans="1:23" x14ac:dyDescent="0.25">
      <c r="A43" s="323" t="s">
        <v>100</v>
      </c>
      <c r="B43" s="323"/>
      <c r="C43" s="323"/>
      <c r="D43" s="323"/>
      <c r="E43" s="323"/>
      <c r="F43" s="323"/>
      <c r="G43" s="6">
        <v>35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17"/>
      <c r="R43" s="21">
        <v>0</v>
      </c>
      <c r="S43" s="17"/>
      <c r="T43" s="17"/>
      <c r="U43" s="18">
        <f t="shared" ref="U43:U56" si="13">SUM(H43:K43)-L43+SUM(M43:T43)</f>
        <v>0</v>
      </c>
      <c r="V43" s="17"/>
      <c r="W43" s="18">
        <f t="shared" si="12"/>
        <v>0</v>
      </c>
    </row>
    <row r="44" spans="1:23" ht="28.5" customHeight="1" x14ac:dyDescent="0.25">
      <c r="A44" s="323" t="s">
        <v>101</v>
      </c>
      <c r="B44" s="323"/>
      <c r="C44" s="323"/>
      <c r="D44" s="323"/>
      <c r="E44" s="323"/>
      <c r="F44" s="323"/>
      <c r="G44" s="6">
        <v>36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17"/>
      <c r="S44" s="17"/>
      <c r="T44" s="17"/>
      <c r="U44" s="18">
        <f t="shared" si="13"/>
        <v>0</v>
      </c>
      <c r="V44" s="17"/>
      <c r="W44" s="18">
        <f t="shared" si="12"/>
        <v>0</v>
      </c>
    </row>
    <row r="45" spans="1:23" ht="24" customHeight="1" x14ac:dyDescent="0.25">
      <c r="A45" s="323" t="s">
        <v>122</v>
      </c>
      <c r="B45" s="323"/>
      <c r="C45" s="323"/>
      <c r="D45" s="323"/>
      <c r="E45" s="323"/>
      <c r="F45" s="323"/>
      <c r="G45" s="6">
        <v>37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17"/>
      <c r="O45" s="17"/>
      <c r="P45" s="17"/>
      <c r="Q45" s="17"/>
      <c r="R45" s="17"/>
      <c r="S45" s="17"/>
      <c r="T45" s="17"/>
      <c r="U45" s="18">
        <f t="shared" si="13"/>
        <v>0</v>
      </c>
      <c r="V45" s="17"/>
      <c r="W45" s="18">
        <f t="shared" si="12"/>
        <v>0</v>
      </c>
    </row>
    <row r="46" spans="1:23" x14ac:dyDescent="0.25">
      <c r="A46" s="323" t="s">
        <v>103</v>
      </c>
      <c r="B46" s="323"/>
      <c r="C46" s="323"/>
      <c r="D46" s="323"/>
      <c r="E46" s="323"/>
      <c r="F46" s="323"/>
      <c r="G46" s="6">
        <v>38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17"/>
      <c r="O46" s="17"/>
      <c r="P46" s="17"/>
      <c r="Q46" s="17"/>
      <c r="R46" s="17"/>
      <c r="S46" s="17"/>
      <c r="T46" s="17"/>
      <c r="U46" s="18">
        <f t="shared" si="13"/>
        <v>0</v>
      </c>
      <c r="V46" s="17"/>
      <c r="W46" s="18">
        <f t="shared" si="12"/>
        <v>0</v>
      </c>
    </row>
    <row r="47" spans="1:23" x14ac:dyDescent="0.25">
      <c r="A47" s="323" t="s">
        <v>104</v>
      </c>
      <c r="B47" s="323"/>
      <c r="C47" s="323"/>
      <c r="D47" s="323"/>
      <c r="E47" s="323"/>
      <c r="F47" s="323"/>
      <c r="G47" s="6">
        <v>39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8">
        <f t="shared" si="13"/>
        <v>0</v>
      </c>
      <c r="V47" s="17"/>
      <c r="W47" s="18">
        <f t="shared" si="12"/>
        <v>0</v>
      </c>
    </row>
    <row r="48" spans="1:23" x14ac:dyDescent="0.25">
      <c r="A48" s="323" t="s">
        <v>105</v>
      </c>
      <c r="B48" s="323"/>
      <c r="C48" s="323"/>
      <c r="D48" s="323"/>
      <c r="E48" s="323"/>
      <c r="F48" s="323"/>
      <c r="G48" s="6">
        <v>40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17"/>
      <c r="O48" s="17"/>
      <c r="P48" s="17"/>
      <c r="Q48" s="17"/>
      <c r="R48" s="17"/>
      <c r="S48" s="17"/>
      <c r="T48" s="17"/>
      <c r="U48" s="18">
        <f t="shared" si="13"/>
        <v>0</v>
      </c>
      <c r="V48" s="17"/>
      <c r="W48" s="18">
        <f t="shared" si="12"/>
        <v>0</v>
      </c>
    </row>
    <row r="49" spans="1:23" ht="26.25" customHeight="1" x14ac:dyDescent="0.25">
      <c r="A49" s="323" t="s">
        <v>123</v>
      </c>
      <c r="B49" s="323"/>
      <c r="C49" s="323"/>
      <c r="D49" s="323"/>
      <c r="E49" s="323"/>
      <c r="F49" s="323"/>
      <c r="G49" s="6">
        <v>41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8">
        <f t="shared" si="13"/>
        <v>0</v>
      </c>
      <c r="V49" s="17"/>
      <c r="W49" s="18">
        <f t="shared" si="12"/>
        <v>0</v>
      </c>
    </row>
    <row r="50" spans="1:23" ht="27" customHeight="1" x14ac:dyDescent="0.25">
      <c r="A50" s="323" t="s">
        <v>107</v>
      </c>
      <c r="B50" s="323"/>
      <c r="C50" s="323"/>
      <c r="D50" s="323"/>
      <c r="E50" s="323"/>
      <c r="F50" s="323"/>
      <c r="G50" s="6">
        <v>42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8">
        <f t="shared" si="13"/>
        <v>0</v>
      </c>
      <c r="V50" s="17"/>
      <c r="W50" s="18">
        <f t="shared" si="12"/>
        <v>0</v>
      </c>
    </row>
    <row r="51" spans="1:23" ht="23.25" customHeight="1" x14ac:dyDescent="0.25">
      <c r="A51" s="323" t="s">
        <v>124</v>
      </c>
      <c r="B51" s="323"/>
      <c r="C51" s="323"/>
      <c r="D51" s="323"/>
      <c r="E51" s="323"/>
      <c r="F51" s="323"/>
      <c r="G51" s="6">
        <v>43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8">
        <f t="shared" si="13"/>
        <v>0</v>
      </c>
      <c r="V51" s="17"/>
      <c r="W51" s="18">
        <f t="shared" si="12"/>
        <v>0</v>
      </c>
    </row>
    <row r="52" spans="1:23" x14ac:dyDescent="0.25">
      <c r="A52" s="323" t="s">
        <v>109</v>
      </c>
      <c r="B52" s="323"/>
      <c r="C52" s="323"/>
      <c r="D52" s="323"/>
      <c r="E52" s="323"/>
      <c r="F52" s="323"/>
      <c r="G52" s="6">
        <v>44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8">
        <f t="shared" si="13"/>
        <v>0</v>
      </c>
      <c r="V52" s="17"/>
      <c r="W52" s="18">
        <f t="shared" si="12"/>
        <v>0</v>
      </c>
    </row>
    <row r="53" spans="1:23" x14ac:dyDescent="0.25">
      <c r="A53" s="323" t="s">
        <v>110</v>
      </c>
      <c r="B53" s="323"/>
      <c r="C53" s="323"/>
      <c r="D53" s="323"/>
      <c r="E53" s="323"/>
      <c r="F53" s="323"/>
      <c r="G53" s="6">
        <v>45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>
        <v>-218413475</v>
      </c>
      <c r="T53" s="17"/>
      <c r="U53" s="18">
        <f t="shared" si="13"/>
        <v>-218413475</v>
      </c>
      <c r="V53" s="17"/>
      <c r="W53" s="18">
        <f t="shared" si="12"/>
        <v>-218413475</v>
      </c>
    </row>
    <row r="54" spans="1:23" x14ac:dyDescent="0.25">
      <c r="A54" s="323" t="s">
        <v>111</v>
      </c>
      <c r="B54" s="323"/>
      <c r="C54" s="323"/>
      <c r="D54" s="323"/>
      <c r="E54" s="323"/>
      <c r="F54" s="323"/>
      <c r="G54" s="6">
        <v>46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>
        <f t="shared" si="13"/>
        <v>0</v>
      </c>
      <c r="V54" s="17"/>
      <c r="W54" s="18">
        <f t="shared" si="12"/>
        <v>0</v>
      </c>
    </row>
    <row r="55" spans="1:23" x14ac:dyDescent="0.25">
      <c r="A55" s="323" t="s">
        <v>112</v>
      </c>
      <c r="B55" s="323"/>
      <c r="C55" s="323"/>
      <c r="D55" s="323"/>
      <c r="E55" s="323"/>
      <c r="F55" s="323"/>
      <c r="G55" s="6">
        <v>47</v>
      </c>
      <c r="H55" s="17"/>
      <c r="I55" s="17"/>
      <c r="J55" s="17">
        <v>18201050</v>
      </c>
      <c r="K55" s="17"/>
      <c r="L55" s="17"/>
      <c r="M55" s="17"/>
      <c r="N55" s="17"/>
      <c r="O55" s="17"/>
      <c r="P55" s="17"/>
      <c r="Q55" s="17"/>
      <c r="R55" s="17"/>
      <c r="S55" s="17">
        <v>-18201050</v>
      </c>
      <c r="T55" s="17"/>
      <c r="U55" s="18">
        <f t="shared" si="13"/>
        <v>0</v>
      </c>
      <c r="V55" s="17"/>
      <c r="W55" s="18">
        <f t="shared" si="12"/>
        <v>0</v>
      </c>
    </row>
    <row r="56" spans="1:23" x14ac:dyDescent="0.25">
      <c r="A56" s="323" t="s">
        <v>113</v>
      </c>
      <c r="B56" s="323"/>
      <c r="C56" s="323"/>
      <c r="D56" s="323"/>
      <c r="E56" s="323"/>
      <c r="F56" s="323"/>
      <c r="G56" s="6">
        <v>48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8">
        <f t="shared" si="13"/>
        <v>0</v>
      </c>
      <c r="V56" s="17"/>
      <c r="W56" s="18">
        <f t="shared" si="12"/>
        <v>0</v>
      </c>
    </row>
    <row r="57" spans="1:23" ht="21.75" customHeight="1" x14ac:dyDescent="0.25">
      <c r="A57" s="341" t="s">
        <v>125</v>
      </c>
      <c r="B57" s="341"/>
      <c r="C57" s="341"/>
      <c r="D57" s="341"/>
      <c r="E57" s="341"/>
      <c r="F57" s="341"/>
      <c r="G57" s="8">
        <v>49</v>
      </c>
      <c r="H57" s="20">
        <f>SUM(H38:H56)</f>
        <v>19792159200</v>
      </c>
      <c r="I57" s="20">
        <f t="shared" ref="I57:V57" si="14">SUM(I38:I56)</f>
        <v>0</v>
      </c>
      <c r="J57" s="20">
        <f t="shared" si="14"/>
        <v>406071358</v>
      </c>
      <c r="K57" s="20">
        <f t="shared" si="14"/>
        <v>0</v>
      </c>
      <c r="L57" s="20">
        <f t="shared" si="14"/>
        <v>0</v>
      </c>
      <c r="M57" s="20">
        <f t="shared" si="14"/>
        <v>0</v>
      </c>
      <c r="N57" s="20">
        <f t="shared" si="14"/>
        <v>63936649</v>
      </c>
      <c r="O57" s="20">
        <f t="shared" si="14"/>
        <v>25514259</v>
      </c>
      <c r="P57" s="20">
        <f t="shared" si="14"/>
        <v>40406932</v>
      </c>
      <c r="Q57" s="20">
        <f t="shared" si="14"/>
        <v>0</v>
      </c>
      <c r="R57" s="20">
        <f t="shared" si="14"/>
        <v>0</v>
      </c>
      <c r="S57" s="20">
        <f t="shared" si="14"/>
        <v>2676557947</v>
      </c>
      <c r="T57" s="20">
        <f t="shared" si="14"/>
        <v>1364751975</v>
      </c>
      <c r="U57" s="20">
        <f t="shared" si="14"/>
        <v>24369398320</v>
      </c>
      <c r="V57" s="20">
        <f t="shared" si="14"/>
        <v>0</v>
      </c>
      <c r="W57" s="20">
        <f>U57+V57</f>
        <v>24369398320</v>
      </c>
    </row>
    <row r="58" spans="1:23" x14ac:dyDescent="0.25">
      <c r="A58" s="342" t="s">
        <v>115</v>
      </c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</row>
    <row r="59" spans="1:23" ht="25.5" customHeight="1" x14ac:dyDescent="0.25">
      <c r="A59" s="344" t="s">
        <v>126</v>
      </c>
      <c r="B59" s="344"/>
      <c r="C59" s="344"/>
      <c r="D59" s="344"/>
      <c r="E59" s="344"/>
      <c r="F59" s="344"/>
      <c r="G59" s="7">
        <v>50</v>
      </c>
      <c r="H59" s="19">
        <f>SUM(H40:H48)</f>
        <v>0</v>
      </c>
      <c r="I59" s="19">
        <f t="shared" ref="I59:W59" si="15">SUM(I40:I48)</f>
        <v>0</v>
      </c>
      <c r="J59" s="19">
        <f t="shared" si="15"/>
        <v>0</v>
      </c>
      <c r="K59" s="19">
        <f t="shared" si="15"/>
        <v>0</v>
      </c>
      <c r="L59" s="19">
        <f t="shared" si="15"/>
        <v>0</v>
      </c>
      <c r="M59" s="19">
        <f t="shared" si="15"/>
        <v>0</v>
      </c>
      <c r="N59" s="19">
        <f t="shared" si="15"/>
        <v>0</v>
      </c>
      <c r="O59" s="19">
        <f t="shared" si="15"/>
        <v>0</v>
      </c>
      <c r="P59" s="19">
        <f t="shared" si="15"/>
        <v>-74142753</v>
      </c>
      <c r="Q59" s="19">
        <f t="shared" si="15"/>
        <v>0</v>
      </c>
      <c r="R59" s="19">
        <f t="shared" si="15"/>
        <v>0</v>
      </c>
      <c r="S59" s="19">
        <f t="shared" si="15"/>
        <v>-18644748</v>
      </c>
      <c r="T59" s="19">
        <f t="shared" si="15"/>
        <v>0</v>
      </c>
      <c r="U59" s="19">
        <f t="shared" si="15"/>
        <v>-92787501</v>
      </c>
      <c r="V59" s="19">
        <f t="shared" si="15"/>
        <v>0</v>
      </c>
      <c r="W59" s="19">
        <f t="shared" si="15"/>
        <v>-92787501</v>
      </c>
    </row>
    <row r="60" spans="1:23" ht="25.5" customHeight="1" x14ac:dyDescent="0.25">
      <c r="A60" s="344" t="s">
        <v>127</v>
      </c>
      <c r="B60" s="344"/>
      <c r="C60" s="344"/>
      <c r="D60" s="344"/>
      <c r="E60" s="344"/>
      <c r="F60" s="344"/>
      <c r="G60" s="7">
        <v>51</v>
      </c>
      <c r="H60" s="19">
        <f>H39+H59</f>
        <v>0</v>
      </c>
      <c r="I60" s="19">
        <f t="shared" ref="I60:W60" si="16">I39+I59</f>
        <v>0</v>
      </c>
      <c r="J60" s="19">
        <f t="shared" si="16"/>
        <v>0</v>
      </c>
      <c r="K60" s="19">
        <f t="shared" si="16"/>
        <v>0</v>
      </c>
      <c r="L60" s="19">
        <f t="shared" si="16"/>
        <v>0</v>
      </c>
      <c r="M60" s="19">
        <f t="shared" si="16"/>
        <v>0</v>
      </c>
      <c r="N60" s="19">
        <f t="shared" si="16"/>
        <v>0</v>
      </c>
      <c r="O60" s="19">
        <f t="shared" si="16"/>
        <v>0</v>
      </c>
      <c r="P60" s="19">
        <f t="shared" si="16"/>
        <v>-74142753</v>
      </c>
      <c r="Q60" s="19">
        <f t="shared" si="16"/>
        <v>0</v>
      </c>
      <c r="R60" s="19">
        <f t="shared" si="16"/>
        <v>0</v>
      </c>
      <c r="S60" s="19">
        <f t="shared" si="16"/>
        <v>-18644748</v>
      </c>
      <c r="T60" s="19">
        <f t="shared" si="16"/>
        <v>1364751975</v>
      </c>
      <c r="U60" s="19">
        <f t="shared" si="16"/>
        <v>1271964474</v>
      </c>
      <c r="V60" s="19">
        <f t="shared" si="16"/>
        <v>0</v>
      </c>
      <c r="W60" s="19">
        <f t="shared" si="16"/>
        <v>1271964474</v>
      </c>
    </row>
    <row r="61" spans="1:23" ht="24" customHeight="1" x14ac:dyDescent="0.25">
      <c r="A61" s="345" t="s">
        <v>128</v>
      </c>
      <c r="B61" s="345"/>
      <c r="C61" s="345"/>
      <c r="D61" s="345"/>
      <c r="E61" s="345"/>
      <c r="F61" s="345"/>
      <c r="G61" s="8">
        <v>52</v>
      </c>
      <c r="H61" s="20">
        <f>SUM(H49:H56)</f>
        <v>0</v>
      </c>
      <c r="I61" s="20">
        <f t="shared" ref="I61:W61" si="17">SUM(I49:I56)</f>
        <v>0</v>
      </c>
      <c r="J61" s="20">
        <f t="shared" si="17"/>
        <v>18201050</v>
      </c>
      <c r="K61" s="20">
        <f t="shared" si="17"/>
        <v>0</v>
      </c>
      <c r="L61" s="20">
        <f t="shared" si="17"/>
        <v>0</v>
      </c>
      <c r="M61" s="20">
        <f t="shared" si="17"/>
        <v>0</v>
      </c>
      <c r="N61" s="20">
        <f t="shared" si="17"/>
        <v>0</v>
      </c>
      <c r="O61" s="20">
        <f t="shared" si="17"/>
        <v>0</v>
      </c>
      <c r="P61" s="20">
        <f t="shared" si="17"/>
        <v>0</v>
      </c>
      <c r="Q61" s="20">
        <f t="shared" si="17"/>
        <v>0</v>
      </c>
      <c r="R61" s="20">
        <f t="shared" si="17"/>
        <v>0</v>
      </c>
      <c r="S61" s="20">
        <f t="shared" si="17"/>
        <v>-236614525</v>
      </c>
      <c r="T61" s="20">
        <f t="shared" si="17"/>
        <v>0</v>
      </c>
      <c r="U61" s="20">
        <f t="shared" si="17"/>
        <v>-218413475</v>
      </c>
      <c r="V61" s="20">
        <f t="shared" si="17"/>
        <v>0</v>
      </c>
      <c r="W61" s="20">
        <f t="shared" si="17"/>
        <v>-218413475</v>
      </c>
    </row>
  </sheetData>
  <mergeCells count="64">
    <mergeCell ref="A60:F60"/>
    <mergeCell ref="A61:F61"/>
    <mergeCell ref="A54:F54"/>
    <mergeCell ref="A55:F55"/>
    <mergeCell ref="A56:F56"/>
    <mergeCell ref="A57:F57"/>
    <mergeCell ref="A58:W58"/>
    <mergeCell ref="A59:F59"/>
    <mergeCell ref="A53:F53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41:F41"/>
    <mergeCell ref="A30:W30"/>
    <mergeCell ref="A31:F31"/>
    <mergeCell ref="A32:F32"/>
    <mergeCell ref="A33:F33"/>
    <mergeCell ref="A34:W34"/>
    <mergeCell ref="A35:F35"/>
    <mergeCell ref="A36:F36"/>
    <mergeCell ref="A37:F37"/>
    <mergeCell ref="A38:F38"/>
    <mergeCell ref="A39:F39"/>
    <mergeCell ref="A40:F40"/>
    <mergeCell ref="A29:F29"/>
    <mergeCell ref="A17:F17"/>
    <mergeCell ref="A18:F18"/>
    <mergeCell ref="A19:F19"/>
    <mergeCell ref="A20:F20"/>
    <mergeCell ref="A21:F21"/>
    <mergeCell ref="A22:F22"/>
    <mergeCell ref="A24:F24"/>
    <mergeCell ref="A25:F25"/>
    <mergeCell ref="A26:F26"/>
    <mergeCell ref="A27:F27"/>
    <mergeCell ref="A28:F28"/>
    <mergeCell ref="V3:V4"/>
    <mergeCell ref="W3:W4"/>
    <mergeCell ref="A5:F5"/>
    <mergeCell ref="A6:W6"/>
    <mergeCell ref="A7:F7"/>
    <mergeCell ref="A11:F11"/>
    <mergeCell ref="A12:F12"/>
    <mergeCell ref="A23:F23"/>
    <mergeCell ref="A13:F13"/>
    <mergeCell ref="A14:F14"/>
    <mergeCell ref="A15:F15"/>
    <mergeCell ref="A16:F16"/>
    <mergeCell ref="A1:J1"/>
    <mergeCell ref="C2:D2"/>
    <mergeCell ref="A9:F9"/>
    <mergeCell ref="A10:F10"/>
    <mergeCell ref="A8:F8"/>
    <mergeCell ref="A3:F4"/>
    <mergeCell ref="G3:G4"/>
    <mergeCell ref="H3:U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Bilješke</vt:lpstr>
      <vt:lpstr>PK</vt:lpstr>
      <vt:lpstr>Bilanca!Print_Titles</vt:lpstr>
      <vt:lpstr>PK!Print_Titles</vt:lpstr>
      <vt:lpstr>RDG!Print_Titles</vt:lpstr>
    </vt:vector>
  </TitlesOfParts>
  <Company>HEP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Dodig</dc:creator>
  <cp:lastModifiedBy>Ivan Dodig</cp:lastModifiedBy>
  <cp:lastPrinted>2019-04-26T09:02:26Z</cp:lastPrinted>
  <dcterms:created xsi:type="dcterms:W3CDTF">2019-03-28T12:46:05Z</dcterms:created>
  <dcterms:modified xsi:type="dcterms:W3CDTF">2019-04-29T11:28:19Z</dcterms:modified>
</cp:coreProperties>
</file>