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PODACI'!$A$1:$I$65</definedName>
  </definedNames>
  <calcPr fullCalcOnLoad="1"/>
</workbook>
</file>

<file path=xl/sharedStrings.xml><?xml version="1.0" encoding="utf-8"?>
<sst xmlns="http://schemas.openxmlformats.org/spreadsheetml/2006/main" count="880" uniqueCount="444">
  <si>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</si>
  <si>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</si>
  <si>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</si>
  <si>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</si>
  <si>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</si>
  <si>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</si>
  <si>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</si>
  <si>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</si>
  <si>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</si>
  <si>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</si>
  <si>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</si>
  <si>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</si>
  <si>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</si>
  <si>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</si>
  <si>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</si>
  <si>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</si>
  <si>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</si>
  <si>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</si>
  <si>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</si>
  <si>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</si>
  <si>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</si>
  <si>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</si>
  <si>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</si>
  <si>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</si>
  <si>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</si>
  <si>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</si>
  <si>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</si>
  <si>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</si>
  <si>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</si>
  <si>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</si>
  <si>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</si>
  <si>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</si>
  <si>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</si>
  <si>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</si>
  <si>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</si>
  <si>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</si>
  <si>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</si>
  <si>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</si>
  <si>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</si>
  <si>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</si>
  <si>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</si>
  <si>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</si>
  <si>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</si>
  <si>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</si>
  <si>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</si>
  <si>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</si>
  <si>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</si>
  <si>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</si>
  <si>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</si>
  <si>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</si>
  <si>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</si>
  <si>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</si>
  <si>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</si>
  <si>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</si>
  <si>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</si>
  <si>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</si>
  <si>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</si>
  <si>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</si>
  <si>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</si>
  <si>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</si>
  <si>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</si>
  <si>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</si>
  <si>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</si>
  <si>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</si>
  <si>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</si>
  <si>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</si>
  <si>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</si>
  <si>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</si>
  <si>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</si>
  <si>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</si>
  <si>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</si>
  <si>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</si>
  <si>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</si>
  <si>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</si>
  <si>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</si>
  <si>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</si>
  <si>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</si>
  <si>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</si>
  <si>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</si>
  <si>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</si>
  <si>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</si>
  <si>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</si>
  <si>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</si>
  <si>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</si>
  <si>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</si>
  <si>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</si>
  <si>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</si>
  <si>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</si>
  <si>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</si>
  <si>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</si>
  <si>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</si>
  <si>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</si>
  <si>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</si>
  <si>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</si>
  <si>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</si>
  <si>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</si>
  <si>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</si>
  <si>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</si>
  <si>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</si>
  <si>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</si>
  <si>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</si>
  <si>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</si>
  <si>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</si>
  <si>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</si>
  <si>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</si>
  <si>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</si>
  <si>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</si>
  <si>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</si>
  <si>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</si>
  <si>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</si>
  <si>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</si>
  <si>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</si>
  <si>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</si>
  <si>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</si>
  <si>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</si>
  <si>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</si>
  <si>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</si>
  <si>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</si>
  <si>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</si>
  <si>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</si>
  <si>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</si>
  <si>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</si>
  <si>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</si>
  <si>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</si>
  <si>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</si>
  <si>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</si>
  <si>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</si>
  <si>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</si>
  <si>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</si>
  <si>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</si>
  <si>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</si>
  <si>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</si>
  <si>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</si>
  <si>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</si>
  <si>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</si>
  <si>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</si>
  <si>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</si>
  <si>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</si>
  <si>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</si>
  <si>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</si>
  <si>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</si>
  <si>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</si>
  <si>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</si>
  <si>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</si>
  <si>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</si>
  <si>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</si>
  <si>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</si>
  <si>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</si>
  <si>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</si>
  <si>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</si>
  <si>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</si>
  <si>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</si>
  <si>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</si>
  <si>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</si>
  <si>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</si>
  <si>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</si>
  <si>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</si>
  <si>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</si>
  <si>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</si>
  <si>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</si>
  <si>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</si>
  <si>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</si>
  <si>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</si>
  <si>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</si>
  <si>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</si>
  <si>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</si>
  <si>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</si>
  <si>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</si>
  <si>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</si>
  <si>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</si>
  <si>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</si>
  <si>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</si>
  <si>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</si>
  <si>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</si>
  <si>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</si>
  <si>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</si>
  <si>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</si>
  <si>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</si>
  <si>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</si>
  <si>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</si>
  <si>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</si>
  <si>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</si>
  <si>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</si>
  <si>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</si>
  <si>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</si>
  <si>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</si>
  <si>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</si>
  <si>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</si>
  <si>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</si>
  <si>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</si>
  <si>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</si>
  <si>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</si>
  <si>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</si>
  <si>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</si>
  <si>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</si>
  <si>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</si>
  <si>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</si>
  <si>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</si>
  <si>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</si>
  <si>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</si>
  <si>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</si>
  <si>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</si>
  <si>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</si>
  <si>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</si>
  <si>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</si>
  <si>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</si>
  <si>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</si>
  <si>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</si>
  <si>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</si>
  <si>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</si>
  <si>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</si>
  <si>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</si>
  <si>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</si>
  <si>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</si>
  <si>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</si>
  <si>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</si>
  <si>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</si>
  <si>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</si>
  <si>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</si>
  <si>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</si>
  <si>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</si>
  <si>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</si>
  <si>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</si>
  <si>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</si>
  <si>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</si>
  <si>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</si>
  <si>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</si>
  <si>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</si>
  <si>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</si>
  <si>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</si>
  <si>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</si>
  <si>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</si>
  <si>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</si>
  <si>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</si>
  <si>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</si>
  <si>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</si>
  <si>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</si>
  <si>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</si>
  <si>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</si>
  <si>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</si>
  <si>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</si>
  <si>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</si>
  <si>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</si>
  <si>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</si>
  <si>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</si>
  <si>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</si>
  <si>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</si>
  <si>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</si>
  <si>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</si>
  <si>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</si>
  <si>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</si>
  <si>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</si>
  <si>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</si>
  <si>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</si>
  <si>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</si>
  <si>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</si>
  <si>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</si>
  <si>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</si>
  <si>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</si>
  <si>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</si>
  <si>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</si>
  <si>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</si>
  <si>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</si>
  <si>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</si>
  <si>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</si>
  <si>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</si>
  <si>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</si>
  <si>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</si>
  <si>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</si>
  <si>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</si>
  <si>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</si>
  <si>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</si>
  <si>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</si>
  <si>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</si>
  <si>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</si>
  <si>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</si>
  <si>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</si>
  <si>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</si>
  <si>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</si>
  <si>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</si>
  <si>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</si>
  <si>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</si>
  <si>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</si>
  <si>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</si>
  <si>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</si>
  <si>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</si>
  <si>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</si>
  <si>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</si>
  <si>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</si>
  <si>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</si>
  <si>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</si>
  <si>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</si>
  <si>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</si>
  <si>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</si>
  <si>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</si>
  <si>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</si>
  <si>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</si>
  <si>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</si>
  <si>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</si>
  <si>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</si>
  <si>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</si>
  <si>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</si>
  <si>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</si>
  <si>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</si>
  <si>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</si>
  <si>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</si>
  <si>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</si>
  <si>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</si>
  <si>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</si>
  <si>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</si>
  <si>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</si>
  <si>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</si>
  <si>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</si>
  <si>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</si>
  <si>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</si>
  <si>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</si>
  <si>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</si>
  <si>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</si>
  <si>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</si>
  <si>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</si>
  <si>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</si>
  <si>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</si>
  <si>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</si>
  <si>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</si>
  <si>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</si>
  <si>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</si>
  <si>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</si>
  <si>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</si>
  <si>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</si>
  <si>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</si>
  <si>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</si>
  <si>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</si>
  <si>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</si>
  <si>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</si>
  <si>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</si>
  <si>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</si>
  <si>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</si>
  <si>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</si>
  <si>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</si>
  <si>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</si>
  <si>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</si>
  <si>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</si>
  <si>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</si>
  <si>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</si>
  <si>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</si>
  <si>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</si>
  <si>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</si>
  <si>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</si>
  <si>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</si>
  <si>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</si>
  <si>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</si>
  <si>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</si>
  <si>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</si>
  <si>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</si>
  <si>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</si>
  <si>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</si>
  <si>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</si>
  <si>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</si>
  <si>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</si>
  <si>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</si>
  <si>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</si>
  <si>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</si>
  <si>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</si>
  <si>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</si>
  <si>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</si>
  <si>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</si>
  <si>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</si>
  <si>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</si>
  <si>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</si>
  <si>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</si>
  <si>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</si>
  <si>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</si>
  <si>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</si>
  <si>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</si>
  <si>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</si>
  <si>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</si>
  <si>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</si>
  <si>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</si>
  <si>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</si>
  <si>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</si>
  <si>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</si>
  <si>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</si>
  <si>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</si>
  <si>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</si>
  <si>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</si>
  <si>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</si>
  <si>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</si>
  <si>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</si>
  <si>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</si>
  <si>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</si>
  <si>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</si>
  <si>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</si>
  <si>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</si>
  <si>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</si>
  <si>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</si>
  <si>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</si>
  <si>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</si>
  <si>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</si>
  <si>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</si>
  <si>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</si>
  <si>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</si>
  <si>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</si>
  <si>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</si>
  <si>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</si>
  <si>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</si>
  <si>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</si>
  <si>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</si>
  <si>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</si>
  <si>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</si>
  <si>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</si>
  <si>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</si>
  <si>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</si>
  <si>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</si>
  <si>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</si>
  <si>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</si>
  <si>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</si>
  <si>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</si>
  <si>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</si>
  <si>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28921978587</t>
  </si>
  <si>
    <t>HRVATSKA  ELEKTROPRIVREDA  d.d.</t>
  </si>
  <si>
    <t>01.01.2010.</t>
  </si>
  <si>
    <t>stanje na dan 31.12.2010</t>
  </si>
  <si>
    <t>Obveznik: HRVATSKA ELEKTROPRIVREDA  d.d.</t>
  </si>
  <si>
    <t>u razdoblju od 01.01.2010 do 31.12.2010.</t>
  </si>
  <si>
    <t>Obveznik: _HRVATSKA ELEKTROPRIVREDA d.d.</t>
  </si>
  <si>
    <t>3557049</t>
  </si>
  <si>
    <t>080004306</t>
  </si>
  <si>
    <t>10 000</t>
  </si>
  <si>
    <t>Zagreb</t>
  </si>
  <si>
    <t>Ulica grada Vukovara 37</t>
  </si>
  <si>
    <t>www.hep.hr</t>
  </si>
  <si>
    <t>Grad Zagreb</t>
  </si>
  <si>
    <t>NE</t>
  </si>
  <si>
    <t>3513</t>
  </si>
  <si>
    <t>6322-204</t>
  </si>
  <si>
    <t>Leo Begović</t>
  </si>
  <si>
    <t>6321433</t>
  </si>
  <si>
    <t>Marija Vlah</t>
  </si>
  <si>
    <t>marija.vlah@hep.hr</t>
  </si>
  <si>
    <t xml:space="preserve">MB:              </t>
  </si>
  <si>
    <t xml:space="preserve">Obveznik: HRVATSKA ELEKTROPRIVREDA d.d.                     </t>
  </si>
  <si>
    <t>u razdoblju 01.01.2010. do 31.12.2010.</t>
  </si>
  <si>
    <t>u 000 kn</t>
  </si>
  <si>
    <t xml:space="preserve">                                                                                                                                                                                u 000 kn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</si>
</sst>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2" borderId="20" xfId="0" applyNumberFormat="1" applyFont="1" applyFill="1" applyBorder="1" applyAlignment="1" applyProtection="1">
      <alignment vertical="center"/>
      <protection hidden="1"/>
    </xf>
    <xf numFmtId="3" fontId="1" fillId="32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2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24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24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24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24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6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6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7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49" fontId="6" fillId="33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3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14" xfId="58" applyFont="1" applyBorder="1" applyAlignment="1" applyProtection="1">
      <alignment horizontal="right"/>
      <protection hidden="1"/>
    </xf>
    <xf numFmtId="1" fontId="2" fillId="32" borderId="15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32" borderId="15" xfId="58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>
      <alignment horizontal="left" vertical="center"/>
      <protection/>
    </xf>
    <xf numFmtId="0" fontId="3" fillId="0" borderId="17" xfId="58" applyFont="1" applyBorder="1" applyAlignment="1">
      <alignment horizontal="left" vertical="center"/>
      <protection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14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49" fontId="2" fillId="32" borderId="1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14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16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/>
      <protection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32" borderId="0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>
      <alignment horizontal="left"/>
      <protection/>
    </xf>
    <xf numFmtId="0" fontId="2" fillId="32" borderId="0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>
      <alignment horizontal="center"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16" fillId="32" borderId="15" xfId="53" applyFont="1" applyFill="1" applyBorder="1" applyAlignment="1" applyProtection="1">
      <alignment horizontal="right"/>
      <protection hidden="1" locked="0"/>
    </xf>
    <xf numFmtId="0" fontId="2" fillId="0" borderId="16" xfId="58" applyFont="1" applyBorder="1" applyAlignment="1" applyProtection="1">
      <alignment horizontal="right"/>
      <protection hidden="1" locked="0"/>
    </xf>
    <xf numFmtId="0" fontId="2" fillId="0" borderId="17" xfId="58" applyFont="1" applyBorder="1" applyAlignment="1" applyProtection="1">
      <alignment horizontal="right"/>
      <protection hidden="1" locked="0"/>
    </xf>
    <xf numFmtId="0" fontId="4" fillId="32" borderId="15" xfId="53" applyFill="1" applyBorder="1" applyAlignment="1" applyProtection="1">
      <alignment/>
      <protection hidden="1" locked="0"/>
    </xf>
    <xf numFmtId="0" fontId="2" fillId="0" borderId="16" xfId="58" applyFont="1" applyBorder="1" applyAlignment="1" applyProtection="1">
      <alignment/>
      <protection hidden="1" locked="0"/>
    </xf>
    <xf numFmtId="0" fontId="2" fillId="0" borderId="17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0" borderId="16" xfId="58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14" xfId="58" applyFont="1" applyBorder="1" applyAlignment="1" applyProtection="1">
      <alignment horizontal="right" wrapText="1"/>
      <protection hidden="1"/>
    </xf>
    <xf numFmtId="49" fontId="2" fillId="32" borderId="1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8" applyNumberFormat="1" applyFont="1" applyBorder="1" applyAlignment="1" applyProtection="1">
      <alignment horizontal="left" vertical="center"/>
      <protection hidden="1" locked="0"/>
    </xf>
    <xf numFmtId="49" fontId="2" fillId="0" borderId="17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16" xfId="58" applyFont="1" applyBorder="1" applyAlignment="1">
      <alignment/>
      <protection/>
    </xf>
    <xf numFmtId="0" fontId="3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15" xfId="53" applyNumberForma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9" fillId="32" borderId="37" xfId="0" applyFont="1" applyFill="1" applyBorder="1" applyAlignment="1" applyProtection="1">
      <alignment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2" fillId="33" borderId="46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9" fillId="34" borderId="36" xfId="0" applyFont="1" applyFill="1" applyBorder="1" applyAlignment="1">
      <alignment vertical="center" wrapText="1"/>
    </xf>
    <xf numFmtId="0" fontId="9" fillId="34" borderId="3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34" borderId="16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vertical="center" wrapText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9" fillId="35" borderId="37" xfId="0" applyFont="1" applyFill="1" applyBorder="1" applyAlignment="1" applyProtection="1">
      <alignment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marija.vlah@hep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3" t="s">
        <v>17</v>
      </c>
      <c r="K1" s="33" t="s">
        <v>18</v>
      </c>
      <c r="L1" s="33" t="s">
        <v>19</v>
      </c>
      <c r="M1" s="33" t="s">
        <v>20</v>
      </c>
      <c r="N1" s="33" t="s">
        <v>21</v>
      </c>
      <c r="O1" s="33" t="s">
        <v>22</v>
      </c>
      <c r="P1" s="33" t="s">
        <v>23</v>
      </c>
      <c r="Q1" s="33" t="s">
        <v>24</v>
      </c>
      <c r="R1" s="33" t="s">
        <v>25</v>
      </c>
      <c r="S1" s="33" t="s">
        <v>26</v>
      </c>
      <c r="T1" s="33" t="s">
        <v>27</v>
      </c>
      <c r="U1" s="33" t="s">
        <v>206</v>
      </c>
      <c r="V1" s="33" t="s">
        <v>207</v>
      </c>
      <c r="W1" s="33" t="s">
        <v>208</v>
      </c>
      <c r="X1" s="33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4" t="e">
        <f>#REF!</f>
        <v>#REF!</v>
      </c>
      <c r="K2" s="35" t="e">
        <f>#REF!</f>
        <v>#REF!</v>
      </c>
      <c r="L2" s="34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5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4" t="e">
        <f>#REF!</f>
        <v>#REF!</v>
      </c>
      <c r="K3" s="35" t="e">
        <f>#REF!</f>
        <v>#REF!</v>
      </c>
      <c r="L3" s="34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4" t="e">
        <f>#REF!</f>
        <v>#REF!</v>
      </c>
      <c r="K4" s="35" t="e">
        <f>#REF!</f>
        <v>#REF!</v>
      </c>
      <c r="L4" s="3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5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4" t="e">
        <f>#REF!</f>
        <v>#REF!</v>
      </c>
      <c r="K5" s="35" t="e">
        <f>#REF!</f>
        <v>#REF!</v>
      </c>
      <c r="L5" s="34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5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4" t="e">
        <f>#REF!</f>
        <v>#REF!</v>
      </c>
      <c r="K6" s="35" t="e">
        <f>#REF!</f>
        <v>#REF!</v>
      </c>
      <c r="L6" s="34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5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4" t="e">
        <f>#REF!</f>
        <v>#REF!</v>
      </c>
      <c r="K7" s="35" t="e">
        <f>#REF!</f>
        <v>#REF!</v>
      </c>
      <c r="L7" s="34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5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4" t="e">
        <f>#REF!</f>
        <v>#REF!</v>
      </c>
      <c r="K8" s="35" t="e">
        <f>#REF!</f>
        <v>#REF!</v>
      </c>
      <c r="L8" s="3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5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4" t="e">
        <f>#REF!</f>
        <v>#REF!</v>
      </c>
      <c r="K9" s="35" t="e">
        <f>#REF!</f>
        <v>#REF!</v>
      </c>
      <c r="L9" s="34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5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4" t="e">
        <f>#REF!</f>
        <v>#REF!</v>
      </c>
      <c r="K10" s="35" t="e">
        <f>#REF!</f>
        <v>#REF!</v>
      </c>
      <c r="L10" s="34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5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4" t="e">
        <f>#REF!</f>
        <v>#REF!</v>
      </c>
      <c r="K11" s="35" t="e">
        <f>#REF!</f>
        <v>#REF!</v>
      </c>
      <c r="L11" s="34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5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4" t="e">
        <f>#REF!</f>
        <v>#REF!</v>
      </c>
      <c r="K12" s="35" t="e">
        <f>#REF!</f>
        <v>#REF!</v>
      </c>
      <c r="L12" s="3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5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4" t="e">
        <f>#REF!</f>
        <v>#REF!</v>
      </c>
      <c r="K13" s="35" t="e">
        <f>#REF!</f>
        <v>#REF!</v>
      </c>
      <c r="L13" s="34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5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4" t="e">
        <f>#REF!</f>
        <v>#REF!</v>
      </c>
      <c r="K14" s="35" t="e">
        <f>#REF!</f>
        <v>#REF!</v>
      </c>
      <c r="L14" s="34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5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4" t="e">
        <f>#REF!</f>
        <v>#REF!</v>
      </c>
      <c r="K15" s="35" t="e">
        <f>#REF!</f>
        <v>#REF!</v>
      </c>
      <c r="L15" s="34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5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4" t="e">
        <f>#REF!</f>
        <v>#REF!</v>
      </c>
      <c r="K16" s="35" t="e">
        <f>#REF!</f>
        <v>#REF!</v>
      </c>
      <c r="L16" s="3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5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4" t="e">
        <f>#REF!</f>
        <v>#REF!</v>
      </c>
      <c r="K17" s="35" t="e">
        <f>#REF!</f>
        <v>#REF!</v>
      </c>
      <c r="L17" s="34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5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4" t="e">
        <f>#REF!</f>
        <v>#REF!</v>
      </c>
      <c r="K18" s="35" t="e">
        <f>#REF!</f>
        <v>#REF!</v>
      </c>
      <c r="L18" s="34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5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4" t="e">
        <f>#REF!</f>
        <v>#REF!</v>
      </c>
      <c r="K19" s="35" t="e">
        <f>#REF!</f>
        <v>#REF!</v>
      </c>
      <c r="L19" s="34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5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4" t="e">
        <f>#REF!</f>
        <v>#REF!</v>
      </c>
      <c r="K20" s="35" t="e">
        <f>#REF!</f>
        <v>#REF!</v>
      </c>
      <c r="L20" s="34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5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4" t="e">
        <f>#REF!</f>
        <v>#REF!</v>
      </c>
      <c r="K21" s="35" t="e">
        <f>#REF!</f>
        <v>#REF!</v>
      </c>
      <c r="L21" s="3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5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4" t="e">
        <f>#REF!</f>
        <v>#REF!</v>
      </c>
      <c r="K22" s="35" t="e">
        <f>#REF!</f>
        <v>#REF!</v>
      </c>
      <c r="L22" s="34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5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4" t="e">
        <f>#REF!</f>
        <v>#REF!</v>
      </c>
      <c r="K23" s="35" t="e">
        <f>#REF!</f>
        <v>#REF!</v>
      </c>
      <c r="L23" s="34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5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4" t="e">
        <f>#REF!</f>
        <v>#REF!</v>
      </c>
      <c r="K24" s="35" t="e">
        <f>#REF!</f>
        <v>#REF!</v>
      </c>
      <c r="L24" s="34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5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4" t="e">
        <f>#REF!</f>
        <v>#REF!</v>
      </c>
      <c r="K25" s="35" t="e">
        <f>#REF!</f>
        <v>#REF!</v>
      </c>
      <c r="L25" s="34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5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4" t="e">
        <f>#REF!</f>
        <v>#REF!</v>
      </c>
      <c r="K26" s="35" t="e">
        <f>#REF!</f>
        <v>#REF!</v>
      </c>
      <c r="L26" s="34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4" t="e">
        <f>#REF!</f>
        <v>#REF!</v>
      </c>
      <c r="K27" s="35" t="e">
        <f>#REF!</f>
        <v>#REF!</v>
      </c>
      <c r="L27" s="34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5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4" t="e">
        <f>#REF!</f>
        <v>#REF!</v>
      </c>
      <c r="K28" s="35" t="e">
        <f>#REF!</f>
        <v>#REF!</v>
      </c>
      <c r="L28" s="34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5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4" t="e">
        <f>#REF!</f>
        <v>#REF!</v>
      </c>
      <c r="K29" s="35" t="e">
        <f>#REF!</f>
        <v>#REF!</v>
      </c>
      <c r="L29" s="34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5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4" t="e">
        <f>#REF!</f>
        <v>#REF!</v>
      </c>
      <c r="K30" s="35" t="e">
        <f>#REF!</f>
        <v>#REF!</v>
      </c>
      <c r="L30" s="34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4" t="e">
        <f>#REF!</f>
        <v>#REF!</v>
      </c>
      <c r="K31" s="35" t="e">
        <f>#REF!</f>
        <v>#REF!</v>
      </c>
      <c r="L31" s="34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5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4" t="e">
        <f>#REF!</f>
        <v>#REF!</v>
      </c>
      <c r="K32" s="35" t="e">
        <f>#REF!</f>
        <v>#REF!</v>
      </c>
      <c r="L32" s="34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5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4" t="e">
        <f>#REF!</f>
        <v>#REF!</v>
      </c>
      <c r="K33" s="35" t="e">
        <f>#REF!</f>
        <v>#REF!</v>
      </c>
      <c r="L33" s="34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4" t="e">
        <f>#REF!</f>
        <v>#REF!</v>
      </c>
      <c r="K34" s="35" t="e">
        <f>#REF!</f>
        <v>#REF!</v>
      </c>
      <c r="L34" s="34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5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4" t="e">
        <f>#REF!</f>
        <v>#REF!</v>
      </c>
      <c r="K35" s="35" t="e">
        <f>#REF!</f>
        <v>#REF!</v>
      </c>
      <c r="L35" s="34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5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4" t="e">
        <f>#REF!</f>
        <v>#REF!</v>
      </c>
      <c r="K36" s="35" t="e">
        <f>#REF!</f>
        <v>#REF!</v>
      </c>
      <c r="L36" s="34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5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4" t="e">
        <f>#REF!</f>
        <v>#REF!</v>
      </c>
      <c r="K37" s="35" t="e">
        <f>#REF!</f>
        <v>#REF!</v>
      </c>
      <c r="L37" s="34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5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4" t="e">
        <f>#REF!</f>
        <v>#REF!</v>
      </c>
      <c r="K38" s="35" t="e">
        <f>#REF!</f>
        <v>#REF!</v>
      </c>
      <c r="L38" s="34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5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4" t="e">
        <f>#REF!</f>
        <v>#REF!</v>
      </c>
      <c r="K39" s="35" t="e">
        <f>#REF!</f>
        <v>#REF!</v>
      </c>
      <c r="L39" s="34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5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4" t="e">
        <f>#REF!</f>
        <v>#REF!</v>
      </c>
      <c r="K40" s="35" t="e">
        <f>#REF!</f>
        <v>#REF!</v>
      </c>
      <c r="L40" s="34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5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4" t="e">
        <f>#REF!</f>
        <v>#REF!</v>
      </c>
      <c r="K41" s="35" t="e">
        <f>#REF!</f>
        <v>#REF!</v>
      </c>
      <c r="L41" s="34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5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4" t="e">
        <f>#REF!</f>
        <v>#REF!</v>
      </c>
      <c r="K42" s="35" t="e">
        <f>#REF!</f>
        <v>#REF!</v>
      </c>
      <c r="L42" s="34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5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4" t="e">
        <f>#REF!</f>
        <v>#REF!</v>
      </c>
      <c r="K43" s="35" t="e">
        <f>#REF!</f>
        <v>#REF!</v>
      </c>
      <c r="L43" s="34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5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4" t="e">
        <f>#REF!</f>
        <v>#REF!</v>
      </c>
      <c r="K44" s="35" t="e">
        <f>#REF!</f>
        <v>#REF!</v>
      </c>
      <c r="L44" s="34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5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4" t="e">
        <f>#REF!</f>
        <v>#REF!</v>
      </c>
      <c r="K45" s="35" t="e">
        <f>#REF!</f>
        <v>#REF!</v>
      </c>
      <c r="L45" s="34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5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4" t="e">
        <f>#REF!</f>
        <v>#REF!</v>
      </c>
      <c r="K46" s="35" t="e">
        <f>#REF!</f>
        <v>#REF!</v>
      </c>
      <c r="L46" s="34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5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4" t="e">
        <f>#REF!</f>
        <v>#REF!</v>
      </c>
      <c r="K47" s="35" t="e">
        <f>#REF!</f>
        <v>#REF!</v>
      </c>
      <c r="L47" s="34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5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4" t="e">
        <f>#REF!</f>
        <v>#REF!</v>
      </c>
      <c r="K48" s="35" t="e">
        <f>#REF!</f>
        <v>#REF!</v>
      </c>
      <c r="L48" s="34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5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4" t="e">
        <f>#REF!</f>
        <v>#REF!</v>
      </c>
      <c r="K49" s="35" t="e">
        <f>#REF!</f>
        <v>#REF!</v>
      </c>
      <c r="L49" s="34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5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4" t="e">
        <f>#REF!</f>
        <v>#REF!</v>
      </c>
      <c r="K50" s="35" t="e">
        <f>#REF!</f>
        <v>#REF!</v>
      </c>
      <c r="L50" s="34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5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4" t="e">
        <f>#REF!</f>
        <v>#REF!</v>
      </c>
      <c r="K51" s="35" t="e">
        <f>#REF!</f>
        <v>#REF!</v>
      </c>
      <c r="L51" s="34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5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4" t="e">
        <f>#REF!</f>
        <v>#REF!</v>
      </c>
      <c r="K52" s="35" t="e">
        <f>#REF!</f>
        <v>#REF!</v>
      </c>
      <c r="L52" s="34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5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4" t="e">
        <f>#REF!</f>
        <v>#REF!</v>
      </c>
      <c r="K53" s="35" t="e">
        <f>#REF!</f>
        <v>#REF!</v>
      </c>
      <c r="L53" s="34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5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4" t="e">
        <f>#REF!</f>
        <v>#REF!</v>
      </c>
      <c r="K54" s="35" t="e">
        <f>#REF!</f>
        <v>#REF!</v>
      </c>
      <c r="L54" s="34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5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4" t="e">
        <f>#REF!</f>
        <v>#REF!</v>
      </c>
      <c r="K55" s="35" t="e">
        <f>#REF!</f>
        <v>#REF!</v>
      </c>
      <c r="L55" s="34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4" t="e">
        <f>#REF!</f>
        <v>#REF!</v>
      </c>
      <c r="K56" s="35" t="e">
        <f>#REF!</f>
        <v>#REF!</v>
      </c>
      <c r="L56" s="34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4" t="e">
        <f>#REF!</f>
        <v>#REF!</v>
      </c>
      <c r="K57" s="35" t="e">
        <f>#REF!</f>
        <v>#REF!</v>
      </c>
      <c r="L57" s="34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5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4" t="e">
        <f>#REF!</f>
        <v>#REF!</v>
      </c>
      <c r="K58" s="35" t="e">
        <f>#REF!</f>
        <v>#REF!</v>
      </c>
      <c r="L58" s="34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5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4" t="e">
        <f>#REF!</f>
        <v>#REF!</v>
      </c>
      <c r="K59" s="35" t="e">
        <f>#REF!</f>
        <v>#REF!</v>
      </c>
      <c r="L59" s="34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5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4" t="e">
        <f>#REF!</f>
        <v>#REF!</v>
      </c>
      <c r="K60" s="35" t="e">
        <f>#REF!</f>
        <v>#REF!</v>
      </c>
      <c r="L60" s="34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5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4" t="e">
        <f>#REF!</f>
        <v>#REF!</v>
      </c>
      <c r="K61" s="35" t="e">
        <f>#REF!</f>
        <v>#REF!</v>
      </c>
      <c r="L61" s="34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5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4" t="e">
        <f>#REF!</f>
        <v>#REF!</v>
      </c>
      <c r="K62" s="35" t="e">
        <f>#REF!</f>
        <v>#REF!</v>
      </c>
      <c r="L62" s="34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5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4" t="e">
        <f>#REF!</f>
        <v>#REF!</v>
      </c>
      <c r="K63" s="35" t="e">
        <f>#REF!</f>
        <v>#REF!</v>
      </c>
      <c r="L63" s="34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5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4" t="e">
        <f>#REF!</f>
        <v>#REF!</v>
      </c>
      <c r="K64" s="35" t="e">
        <f>#REF!</f>
        <v>#REF!</v>
      </c>
      <c r="L64" s="34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5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4" t="e">
        <f>#REF!</f>
        <v>#REF!</v>
      </c>
      <c r="K65" s="35" t="e">
        <f>#REF!</f>
        <v>#REF!</v>
      </c>
      <c r="L65" s="34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5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4" t="e">
        <f>#REF!</f>
        <v>#REF!</v>
      </c>
      <c r="K66" s="35" t="e">
        <f>#REF!</f>
        <v>#REF!</v>
      </c>
      <c r="L66" s="34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5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4" t="e">
        <f>#REF!</f>
        <v>#REF!</v>
      </c>
      <c r="K67" s="35" t="e">
        <f>#REF!</f>
        <v>#REF!</v>
      </c>
      <c r="L67" s="34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5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4" t="e">
        <f>#REF!</f>
        <v>#REF!</v>
      </c>
      <c r="K68" s="35" t="e">
        <f>#REF!</f>
        <v>#REF!</v>
      </c>
      <c r="L68" s="34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5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4" t="e">
        <f>#REF!</f>
        <v>#REF!</v>
      </c>
      <c r="K69" s="35" t="e">
        <f>#REF!</f>
        <v>#REF!</v>
      </c>
      <c r="L69" s="34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5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4" t="e">
        <f>#REF!</f>
        <v>#REF!</v>
      </c>
      <c r="K70" s="35" t="e">
        <f>#REF!</f>
        <v>#REF!</v>
      </c>
      <c r="L70" s="34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5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4" t="e">
        <f>#REF!</f>
        <v>#REF!</v>
      </c>
      <c r="K71" s="35" t="e">
        <f>#REF!</f>
        <v>#REF!</v>
      </c>
      <c r="L71" s="34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5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4" t="e">
        <f>#REF!</f>
        <v>#REF!</v>
      </c>
      <c r="K72" s="35" t="e">
        <f>#REF!</f>
        <v>#REF!</v>
      </c>
      <c r="L72" s="34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5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4" t="e">
        <f>#REF!</f>
        <v>#REF!</v>
      </c>
      <c r="K73" s="35" t="e">
        <f>#REF!</f>
        <v>#REF!</v>
      </c>
      <c r="L73" s="34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5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4" t="e">
        <f>#REF!</f>
        <v>#REF!</v>
      </c>
      <c r="K74" s="35" t="e">
        <f>#REF!</f>
        <v>#REF!</v>
      </c>
      <c r="L74" s="34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5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4" t="e">
        <f>#REF!</f>
        <v>#REF!</v>
      </c>
      <c r="K75" s="35" t="e">
        <f>#REF!</f>
        <v>#REF!</v>
      </c>
      <c r="L75" s="34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5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4" t="e">
        <f>#REF!</f>
        <v>#REF!</v>
      </c>
      <c r="K76" s="35" t="e">
        <f>#REF!</f>
        <v>#REF!</v>
      </c>
      <c r="L76" s="34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5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4" t="e">
        <f>#REF!</f>
        <v>#REF!</v>
      </c>
      <c r="K77" s="35" t="e">
        <f>#REF!</f>
        <v>#REF!</v>
      </c>
      <c r="L77" s="34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5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4" t="e">
        <f>#REF!</f>
        <v>#REF!</v>
      </c>
      <c r="K78" s="35" t="e">
        <f>#REF!</f>
        <v>#REF!</v>
      </c>
      <c r="L78" s="34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5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4" t="e">
        <f>#REF!</f>
        <v>#REF!</v>
      </c>
      <c r="K79" s="35" t="e">
        <f>#REF!</f>
        <v>#REF!</v>
      </c>
      <c r="L79" s="34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5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4" t="e">
        <f>#REF!</f>
        <v>#REF!</v>
      </c>
      <c r="K80" s="35" t="e">
        <f>#REF!</f>
        <v>#REF!</v>
      </c>
      <c r="L80" s="34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5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4" t="e">
        <f>#REF!</f>
        <v>#REF!</v>
      </c>
      <c r="K81" s="35" t="e">
        <f>#REF!</f>
        <v>#REF!</v>
      </c>
      <c r="L81" s="34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5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4" t="e">
        <f>#REF!</f>
        <v>#REF!</v>
      </c>
      <c r="K82" s="35" t="e">
        <f>#REF!</f>
        <v>#REF!</v>
      </c>
      <c r="L82" s="34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5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4" t="e">
        <f>#REF!</f>
        <v>#REF!</v>
      </c>
      <c r="K83" s="35" t="e">
        <f>#REF!</f>
        <v>#REF!</v>
      </c>
      <c r="L83" s="34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5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4" t="e">
        <f>#REF!</f>
        <v>#REF!</v>
      </c>
      <c r="K84" s="35" t="e">
        <f>#REF!</f>
        <v>#REF!</v>
      </c>
      <c r="L84" s="34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5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4" t="e">
        <f>#REF!</f>
        <v>#REF!</v>
      </c>
      <c r="K85" s="35" t="e">
        <f>#REF!</f>
        <v>#REF!</v>
      </c>
      <c r="L85" s="34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5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4" t="e">
        <f>#REF!</f>
        <v>#REF!</v>
      </c>
      <c r="K86" s="35" t="e">
        <f>#REF!</f>
        <v>#REF!</v>
      </c>
      <c r="L86" s="34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5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4" t="e">
        <f>#REF!</f>
        <v>#REF!</v>
      </c>
      <c r="K87" s="35" t="e">
        <f>#REF!</f>
        <v>#REF!</v>
      </c>
      <c r="L87" s="34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5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4" t="e">
        <f>#REF!</f>
        <v>#REF!</v>
      </c>
      <c r="K88" s="35" t="e">
        <f>#REF!</f>
        <v>#REF!</v>
      </c>
      <c r="L88" s="34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5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4" t="e">
        <f>#REF!</f>
        <v>#REF!</v>
      </c>
      <c r="K89" s="35" t="e">
        <f>#REF!</f>
        <v>#REF!</v>
      </c>
      <c r="L89" s="34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5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4" t="e">
        <f>#REF!</f>
        <v>#REF!</v>
      </c>
      <c r="K90" s="35" t="e">
        <f>#REF!</f>
        <v>#REF!</v>
      </c>
      <c r="L90" s="34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5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4" t="e">
        <f>#REF!</f>
        <v>#REF!</v>
      </c>
      <c r="K91" s="35" t="e">
        <f>#REF!</f>
        <v>#REF!</v>
      </c>
      <c r="L91" s="34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5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4" t="e">
        <f>#REF!</f>
        <v>#REF!</v>
      </c>
      <c r="K92" s="35" t="e">
        <f>#REF!</f>
        <v>#REF!</v>
      </c>
      <c r="L92" s="34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5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4" t="e">
        <f>#REF!</f>
        <v>#REF!</v>
      </c>
      <c r="K93" s="35" t="e">
        <f>#REF!</f>
        <v>#REF!</v>
      </c>
      <c r="L93" s="34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5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4" t="e">
        <f>#REF!</f>
        <v>#REF!</v>
      </c>
      <c r="K94" s="35" t="e">
        <f>#REF!</f>
        <v>#REF!</v>
      </c>
      <c r="L94" s="34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5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4" t="e">
        <f>#REF!</f>
        <v>#REF!</v>
      </c>
      <c r="K95" s="35" t="e">
        <f>#REF!</f>
        <v>#REF!</v>
      </c>
      <c r="L95" s="34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5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4" t="e">
        <f>#REF!</f>
        <v>#REF!</v>
      </c>
      <c r="K96" s="35" t="e">
        <f>#REF!</f>
        <v>#REF!</v>
      </c>
      <c r="L96" s="34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5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4" t="e">
        <f>#REF!</f>
        <v>#REF!</v>
      </c>
      <c r="K97" s="35" t="e">
        <f>#REF!</f>
        <v>#REF!</v>
      </c>
      <c r="L97" s="34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5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4" t="e">
        <f>#REF!</f>
        <v>#REF!</v>
      </c>
      <c r="K98" s="35" t="e">
        <f>#REF!</f>
        <v>#REF!</v>
      </c>
      <c r="L98" s="34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5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4" t="e">
        <f>#REF!</f>
        <v>#REF!</v>
      </c>
      <c r="K99" s="35" t="e">
        <f>#REF!</f>
        <v>#REF!</v>
      </c>
      <c r="L99" s="34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5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4" t="e">
        <f>#REF!</f>
        <v>#REF!</v>
      </c>
      <c r="K100" s="35" t="e">
        <f>#REF!</f>
        <v>#REF!</v>
      </c>
      <c r="L100" s="34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5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4" t="e">
        <f>#REF!</f>
        <v>#REF!</v>
      </c>
      <c r="K101" s="35" t="e">
        <f>#REF!</f>
        <v>#REF!</v>
      </c>
      <c r="L101" s="34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5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4" t="e">
        <f>#REF!</f>
        <v>#REF!</v>
      </c>
      <c r="K102" s="35" t="e">
        <f>#REF!</f>
        <v>#REF!</v>
      </c>
      <c r="L102" s="34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5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4" t="e">
        <f>#REF!</f>
        <v>#REF!</v>
      </c>
      <c r="K103" s="35" t="e">
        <f>#REF!</f>
        <v>#REF!</v>
      </c>
      <c r="L103" s="34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5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4" t="e">
        <f>#REF!</f>
        <v>#REF!</v>
      </c>
      <c r="K104" s="35" t="e">
        <f>#REF!</f>
        <v>#REF!</v>
      </c>
      <c r="L104" s="34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5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4" t="e">
        <f>#REF!</f>
        <v>#REF!</v>
      </c>
      <c r="K105" s="35" t="e">
        <f>#REF!</f>
        <v>#REF!</v>
      </c>
      <c r="L105" s="34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5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4" t="e">
        <f>#REF!</f>
        <v>#REF!</v>
      </c>
      <c r="K106" s="35" t="e">
        <f>#REF!</f>
        <v>#REF!</v>
      </c>
      <c r="L106" s="34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5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4" t="e">
        <f>#REF!</f>
        <v>#REF!</v>
      </c>
      <c r="K107" s="35" t="e">
        <f>#REF!</f>
        <v>#REF!</v>
      </c>
      <c r="L107" s="34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5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4" t="e">
        <f>#REF!</f>
        <v>#REF!</v>
      </c>
      <c r="K108" s="35" t="e">
        <f>#REF!</f>
        <v>#REF!</v>
      </c>
      <c r="L108" s="34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5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4" t="e">
        <f>#REF!</f>
        <v>#REF!</v>
      </c>
      <c r="K109" s="35" t="e">
        <f>#REF!</f>
        <v>#REF!</v>
      </c>
      <c r="L109" s="34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5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4" t="e">
        <f>#REF!</f>
        <v>#REF!</v>
      </c>
      <c r="K110" s="35" t="e">
        <f>#REF!</f>
        <v>#REF!</v>
      </c>
      <c r="L110" s="34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5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4" t="e">
        <f>#REF!</f>
        <v>#REF!</v>
      </c>
      <c r="K111" s="35" t="e">
        <f>#REF!</f>
        <v>#REF!</v>
      </c>
      <c r="L111" s="34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5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4" t="e">
        <f>#REF!</f>
        <v>#REF!</v>
      </c>
      <c r="K112" s="35" t="e">
        <f>#REF!</f>
        <v>#REF!</v>
      </c>
      <c r="L112" s="34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5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4" t="e">
        <f>#REF!</f>
        <v>#REF!</v>
      </c>
      <c r="K113" s="35" t="e">
        <f>#REF!</f>
        <v>#REF!</v>
      </c>
      <c r="L113" s="34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5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4" t="e">
        <f>#REF!</f>
        <v>#REF!</v>
      </c>
      <c r="K114" s="35" t="e">
        <f>#REF!</f>
        <v>#REF!</v>
      </c>
      <c r="L114" s="34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5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4" t="e">
        <f>#REF!</f>
        <v>#REF!</v>
      </c>
      <c r="K115" s="35" t="e">
        <f>#REF!</f>
        <v>#REF!</v>
      </c>
      <c r="L115" s="34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5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4" t="e">
        <f>#REF!</f>
        <v>#REF!</v>
      </c>
      <c r="K116" s="35" t="e">
        <f>#REF!</f>
        <v>#REF!</v>
      </c>
      <c r="L116" s="34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5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4" t="e">
        <f>#REF!</f>
        <v>#REF!</v>
      </c>
      <c r="K117" s="35" t="e">
        <f>#REF!</f>
        <v>#REF!</v>
      </c>
      <c r="L117" s="34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5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4" t="e">
        <f>#REF!</f>
        <v>#REF!</v>
      </c>
      <c r="K118" s="35" t="e">
        <f>#REF!</f>
        <v>#REF!</v>
      </c>
      <c r="L118" s="34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5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4" t="e">
        <f>#REF!</f>
        <v>#REF!</v>
      </c>
      <c r="K119" s="35" t="e">
        <f>#REF!</f>
        <v>#REF!</v>
      </c>
      <c r="L119" s="34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5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4" t="e">
        <f>#REF!</f>
        <v>#REF!</v>
      </c>
      <c r="K120" s="35" t="e">
        <f>#REF!</f>
        <v>#REF!</v>
      </c>
      <c r="L120" s="34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5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4" t="e">
        <f>#REF!</f>
        <v>#REF!</v>
      </c>
      <c r="K121" s="35" t="e">
        <f>#REF!</f>
        <v>#REF!</v>
      </c>
      <c r="L121" s="34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5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4" t="e">
        <f>#REF!</f>
        <v>#REF!</v>
      </c>
      <c r="K122" s="35" t="e">
        <f>#REF!</f>
        <v>#REF!</v>
      </c>
      <c r="L122" s="34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5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4" t="e">
        <f>#REF!</f>
        <v>#REF!</v>
      </c>
      <c r="K123" s="35" t="e">
        <f>#REF!</f>
        <v>#REF!</v>
      </c>
      <c r="L123" s="34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5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4" t="e">
        <f>#REF!</f>
        <v>#REF!</v>
      </c>
      <c r="K124" s="35" t="e">
        <f>#REF!</f>
        <v>#REF!</v>
      </c>
      <c r="L124" s="34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5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4" t="e">
        <f>#REF!</f>
        <v>#REF!</v>
      </c>
      <c r="K125" s="35" t="e">
        <f>#REF!</f>
        <v>#REF!</v>
      </c>
      <c r="L125" s="34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5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4" t="e">
        <f>#REF!</f>
        <v>#REF!</v>
      </c>
      <c r="K126" s="35" t="e">
        <f>#REF!</f>
        <v>#REF!</v>
      </c>
      <c r="L126" s="34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5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4" t="e">
        <f>#REF!</f>
        <v>#REF!</v>
      </c>
      <c r="K127" s="35" t="e">
        <f>#REF!</f>
        <v>#REF!</v>
      </c>
      <c r="L127" s="34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5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4" t="e">
        <f>#REF!</f>
        <v>#REF!</v>
      </c>
      <c r="K128" s="35" t="e">
        <f>#REF!</f>
        <v>#REF!</v>
      </c>
      <c r="L128" s="34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5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4" t="e">
        <f>#REF!</f>
        <v>#REF!</v>
      </c>
      <c r="K129" s="35" t="e">
        <f>#REF!</f>
        <v>#REF!</v>
      </c>
      <c r="L129" s="34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5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4" t="e">
        <f>#REF!</f>
        <v>#REF!</v>
      </c>
      <c r="K130" s="35" t="e">
        <f>#REF!</f>
        <v>#REF!</v>
      </c>
      <c r="L130" s="34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5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4" t="e">
        <f>#REF!</f>
        <v>#REF!</v>
      </c>
      <c r="K131" s="35" t="e">
        <f>#REF!</f>
        <v>#REF!</v>
      </c>
      <c r="L131" s="34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5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4" t="e">
        <f>#REF!</f>
        <v>#REF!</v>
      </c>
      <c r="K132" s="35" t="e">
        <f>#REF!</f>
        <v>#REF!</v>
      </c>
      <c r="L132" s="34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5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4" t="e">
        <f>#REF!</f>
        <v>#REF!</v>
      </c>
      <c r="K133" s="35" t="e">
        <f>#REF!</f>
        <v>#REF!</v>
      </c>
      <c r="L133" s="34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5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4" t="e">
        <f>#REF!</f>
        <v>#REF!</v>
      </c>
      <c r="K134" s="35" t="e">
        <f>#REF!</f>
        <v>#REF!</v>
      </c>
      <c r="L134" s="34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5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4" t="e">
        <f>#REF!</f>
        <v>#REF!</v>
      </c>
      <c r="K135" s="35" t="e">
        <f>#REF!</f>
        <v>#REF!</v>
      </c>
      <c r="L135" s="34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5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4" t="e">
        <f>#REF!</f>
        <v>#REF!</v>
      </c>
      <c r="K136" s="35" t="e">
        <f>#REF!</f>
        <v>#REF!</v>
      </c>
      <c r="L136" s="34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5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4" t="e">
        <f>#REF!</f>
        <v>#REF!</v>
      </c>
      <c r="K137" s="35" t="e">
        <f>#REF!</f>
        <v>#REF!</v>
      </c>
      <c r="L137" s="34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5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4" t="e">
        <f>#REF!</f>
        <v>#REF!</v>
      </c>
      <c r="K138" s="35" t="e">
        <f>#REF!</f>
        <v>#REF!</v>
      </c>
      <c r="L138" s="34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5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4" t="e">
        <f>#REF!</f>
        <v>#REF!</v>
      </c>
      <c r="K139" s="35" t="e">
        <f>#REF!</f>
        <v>#REF!</v>
      </c>
      <c r="L139" s="34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5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4" t="e">
        <f>#REF!</f>
        <v>#REF!</v>
      </c>
      <c r="K140" s="35" t="e">
        <f>#REF!</f>
        <v>#REF!</v>
      </c>
      <c r="L140" s="34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5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4" t="e">
        <f>#REF!</f>
        <v>#REF!</v>
      </c>
      <c r="K141" s="35" t="e">
        <f>#REF!</f>
        <v>#REF!</v>
      </c>
      <c r="L141" s="34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5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4" t="e">
        <f>#REF!</f>
        <v>#REF!</v>
      </c>
      <c r="K142" s="35" t="e">
        <f>#REF!</f>
        <v>#REF!</v>
      </c>
      <c r="L142" s="34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5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4" t="e">
        <f>#REF!</f>
        <v>#REF!</v>
      </c>
      <c r="K143" s="35" t="e">
        <f>#REF!</f>
        <v>#REF!</v>
      </c>
      <c r="L143" s="34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5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4" t="e">
        <f>#REF!</f>
        <v>#REF!</v>
      </c>
      <c r="K144" s="35" t="e">
        <f>#REF!</f>
        <v>#REF!</v>
      </c>
      <c r="L144" s="34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5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4" t="e">
        <f>#REF!</f>
        <v>#REF!</v>
      </c>
      <c r="K145" s="35" t="e">
        <f>#REF!</f>
        <v>#REF!</v>
      </c>
      <c r="L145" s="34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5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4" t="e">
        <f>#REF!</f>
        <v>#REF!</v>
      </c>
      <c r="K146" s="35" t="e">
        <f>#REF!</f>
        <v>#REF!</v>
      </c>
      <c r="L146" s="34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5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4" t="e">
        <f>#REF!</f>
        <v>#REF!</v>
      </c>
      <c r="K147" s="35" t="e">
        <f>#REF!</f>
        <v>#REF!</v>
      </c>
      <c r="L147" s="34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5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4" t="e">
        <f>#REF!</f>
        <v>#REF!</v>
      </c>
      <c r="K148" s="35" t="e">
        <f>#REF!</f>
        <v>#REF!</v>
      </c>
      <c r="L148" s="34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5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4" t="e">
        <f>#REF!</f>
        <v>#REF!</v>
      </c>
      <c r="K149" s="35" t="e">
        <f>#REF!</f>
        <v>#REF!</v>
      </c>
      <c r="L149" s="34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5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4" t="e">
        <f>#REF!</f>
        <v>#REF!</v>
      </c>
      <c r="K150" s="35" t="e">
        <f>#REF!</f>
        <v>#REF!</v>
      </c>
      <c r="L150" s="34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5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4" t="e">
        <f>#REF!</f>
        <v>#REF!</v>
      </c>
      <c r="K151" s="35" t="e">
        <f>#REF!</f>
        <v>#REF!</v>
      </c>
      <c r="L151" s="34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5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4" t="e">
        <f>#REF!</f>
        <v>#REF!</v>
      </c>
      <c r="K152" s="35" t="e">
        <f>#REF!</f>
        <v>#REF!</v>
      </c>
      <c r="L152" s="34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5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4" t="e">
        <f>#REF!</f>
        <v>#REF!</v>
      </c>
      <c r="K153" s="35" t="e">
        <f>#REF!</f>
        <v>#REF!</v>
      </c>
      <c r="L153" s="34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5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4" t="e">
        <f>#REF!</f>
        <v>#REF!</v>
      </c>
      <c r="K154" s="35" t="e">
        <f>#REF!</f>
        <v>#REF!</v>
      </c>
      <c r="L154" s="34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5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4" t="e">
        <f>#REF!</f>
        <v>#REF!</v>
      </c>
      <c r="K155" s="35" t="e">
        <f>#REF!</f>
        <v>#REF!</v>
      </c>
      <c r="L155" s="34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5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4" t="e">
        <f>#REF!</f>
        <v>#REF!</v>
      </c>
      <c r="K156" s="35" t="e">
        <f>#REF!</f>
        <v>#REF!</v>
      </c>
      <c r="L156" s="34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5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4" t="e">
        <f>#REF!</f>
        <v>#REF!</v>
      </c>
      <c r="K157" s="35" t="e">
        <f>#REF!</f>
        <v>#REF!</v>
      </c>
      <c r="L157" s="34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5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4" t="e">
        <f>#REF!</f>
        <v>#REF!</v>
      </c>
      <c r="K158" s="35" t="e">
        <f>#REF!</f>
        <v>#REF!</v>
      </c>
      <c r="L158" s="34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5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4" t="e">
        <f>#REF!</f>
        <v>#REF!</v>
      </c>
      <c r="K159" s="35" t="e">
        <f>#REF!</f>
        <v>#REF!</v>
      </c>
      <c r="L159" s="34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5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4" t="e">
        <f>#REF!</f>
        <v>#REF!</v>
      </c>
      <c r="K160" s="35" t="e">
        <f>#REF!</f>
        <v>#REF!</v>
      </c>
      <c r="L160" s="34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5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4" t="e">
        <f>#REF!</f>
        <v>#REF!</v>
      </c>
      <c r="K161" s="35" t="e">
        <f>#REF!</f>
        <v>#REF!</v>
      </c>
      <c r="L161" s="34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5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4" t="e">
        <f>#REF!</f>
        <v>#REF!</v>
      </c>
      <c r="K162" s="35" t="e">
        <f>#REF!</f>
        <v>#REF!</v>
      </c>
      <c r="L162" s="34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5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4" t="e">
        <f>#REF!</f>
        <v>#REF!</v>
      </c>
      <c r="K163" s="35" t="e">
        <f>#REF!</f>
        <v>#REF!</v>
      </c>
      <c r="L163" s="34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5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4" t="e">
        <f>#REF!</f>
        <v>#REF!</v>
      </c>
      <c r="K164" s="35" t="e">
        <f>#REF!</f>
        <v>#REF!</v>
      </c>
      <c r="L164" s="34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5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4" t="e">
        <f>#REF!</f>
        <v>#REF!</v>
      </c>
      <c r="K165" s="35" t="e">
        <f>#REF!</f>
        <v>#REF!</v>
      </c>
      <c r="L165" s="34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5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4" t="e">
        <f>#REF!</f>
        <v>#REF!</v>
      </c>
      <c r="K166" s="35" t="e">
        <f>#REF!</f>
        <v>#REF!</v>
      </c>
      <c r="L166" s="34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5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4" t="e">
        <f>#REF!</f>
        <v>#REF!</v>
      </c>
      <c r="K167" s="35" t="e">
        <f>#REF!</f>
        <v>#REF!</v>
      </c>
      <c r="L167" s="34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5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4" t="e">
        <f>#REF!</f>
        <v>#REF!</v>
      </c>
      <c r="K168" s="35" t="e">
        <f>#REF!</f>
        <v>#REF!</v>
      </c>
      <c r="L168" s="34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5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4" t="e">
        <f>#REF!</f>
        <v>#REF!</v>
      </c>
      <c r="K169" s="35" t="e">
        <f>#REF!</f>
        <v>#REF!</v>
      </c>
      <c r="L169" s="34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5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4" t="e">
        <f>#REF!</f>
        <v>#REF!</v>
      </c>
      <c r="K170" s="35" t="e">
        <f>#REF!</f>
        <v>#REF!</v>
      </c>
      <c r="L170" s="34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5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4" t="e">
        <f>#REF!</f>
        <v>#REF!</v>
      </c>
      <c r="K171" s="35" t="e">
        <f>#REF!</f>
        <v>#REF!</v>
      </c>
      <c r="L171" s="34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5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4" t="e">
        <f>#REF!</f>
        <v>#REF!</v>
      </c>
      <c r="K172" s="35" t="e">
        <f>#REF!</f>
        <v>#REF!</v>
      </c>
      <c r="L172" s="34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5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4" t="e">
        <f>#REF!</f>
        <v>#REF!</v>
      </c>
      <c r="K173" s="35" t="e">
        <f>#REF!</f>
        <v>#REF!</v>
      </c>
      <c r="L173" s="34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5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4" t="e">
        <f>#REF!</f>
        <v>#REF!</v>
      </c>
      <c r="K174" s="35" t="e">
        <f>#REF!</f>
        <v>#REF!</v>
      </c>
      <c r="L174" s="34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5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4" t="e">
        <f>#REF!</f>
        <v>#REF!</v>
      </c>
      <c r="K175" s="35" t="e">
        <f>#REF!</f>
        <v>#REF!</v>
      </c>
      <c r="L175" s="34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5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4" t="e">
        <f>#REF!</f>
        <v>#REF!</v>
      </c>
      <c r="K176" s="35" t="e">
        <f>#REF!</f>
        <v>#REF!</v>
      </c>
      <c r="L176" s="34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5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4" t="e">
        <f>#REF!</f>
        <v>#REF!</v>
      </c>
      <c r="K177" s="35" t="e">
        <f>#REF!</f>
        <v>#REF!</v>
      </c>
      <c r="L177" s="34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5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4" t="e">
        <f>#REF!</f>
        <v>#REF!</v>
      </c>
      <c r="K178" s="35" t="e">
        <f>#REF!</f>
        <v>#REF!</v>
      </c>
      <c r="L178" s="34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5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4" t="e">
        <f>#REF!</f>
        <v>#REF!</v>
      </c>
      <c r="K179" s="35" t="e">
        <f>#REF!</f>
        <v>#REF!</v>
      </c>
      <c r="L179" s="34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5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4" t="e">
        <f>#REF!</f>
        <v>#REF!</v>
      </c>
      <c r="K180" s="35" t="e">
        <f>#REF!</f>
        <v>#REF!</v>
      </c>
      <c r="L180" s="34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5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4" t="e">
        <f>#REF!</f>
        <v>#REF!</v>
      </c>
      <c r="K181" s="35" t="e">
        <f>#REF!</f>
        <v>#REF!</v>
      </c>
      <c r="L181" s="34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5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4" t="e">
        <f>#REF!</f>
        <v>#REF!</v>
      </c>
      <c r="K182" s="35" t="e">
        <f>#REF!</f>
        <v>#REF!</v>
      </c>
      <c r="L182" s="34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5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4" t="e">
        <f>#REF!</f>
        <v>#REF!</v>
      </c>
      <c r="K183" s="35" t="e">
        <f>#REF!</f>
        <v>#REF!</v>
      </c>
      <c r="L183" s="34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5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4" t="e">
        <f>#REF!</f>
        <v>#REF!</v>
      </c>
      <c r="K184" s="35" t="e">
        <f>#REF!</f>
        <v>#REF!</v>
      </c>
      <c r="L184" s="34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5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4" t="e">
        <f>#REF!</f>
        <v>#REF!</v>
      </c>
      <c r="K185" s="35" t="e">
        <f>#REF!</f>
        <v>#REF!</v>
      </c>
      <c r="L185" s="34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5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4" t="e">
        <f>#REF!</f>
        <v>#REF!</v>
      </c>
      <c r="K186" s="35" t="e">
        <f>#REF!</f>
        <v>#REF!</v>
      </c>
      <c r="L186" s="34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5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4" t="e">
        <f>#REF!</f>
        <v>#REF!</v>
      </c>
      <c r="K187" s="35" t="e">
        <f>#REF!</f>
        <v>#REF!</v>
      </c>
      <c r="L187" s="34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5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4" t="e">
        <f>#REF!</f>
        <v>#REF!</v>
      </c>
      <c r="K188" s="35" t="e">
        <f>#REF!</f>
        <v>#REF!</v>
      </c>
      <c r="L188" s="34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5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4" t="e">
        <f>#REF!</f>
        <v>#REF!</v>
      </c>
      <c r="K189" s="35" t="e">
        <f>#REF!</f>
        <v>#REF!</v>
      </c>
      <c r="L189" s="34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5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4" t="e">
        <f>#REF!</f>
        <v>#REF!</v>
      </c>
      <c r="K190" s="35" t="e">
        <f>#REF!</f>
        <v>#REF!</v>
      </c>
      <c r="L190" s="34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5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4" t="e">
        <f>#REF!</f>
        <v>#REF!</v>
      </c>
      <c r="K191" s="35" t="e">
        <f>#REF!</f>
        <v>#REF!</v>
      </c>
      <c r="L191" s="34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5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4" t="e">
        <f>#REF!</f>
        <v>#REF!</v>
      </c>
      <c r="K192" s="35" t="e">
        <f>#REF!</f>
        <v>#REF!</v>
      </c>
      <c r="L192" s="34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5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4" t="e">
        <f>#REF!</f>
        <v>#REF!</v>
      </c>
      <c r="K193" s="35" t="e">
        <f>#REF!</f>
        <v>#REF!</v>
      </c>
      <c r="L193" s="34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5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4" t="e">
        <f>#REF!</f>
        <v>#REF!</v>
      </c>
      <c r="K194" s="35" t="e">
        <f>#REF!</f>
        <v>#REF!</v>
      </c>
      <c r="L194" s="34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5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4" t="e">
        <f>#REF!</f>
        <v>#REF!</v>
      </c>
      <c r="K195" s="35" t="e">
        <f>#REF!</f>
        <v>#REF!</v>
      </c>
      <c r="L195" s="34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5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4" t="e">
        <f>#REF!</f>
        <v>#REF!</v>
      </c>
      <c r="K196" s="35" t="e">
        <f>#REF!</f>
        <v>#REF!</v>
      </c>
      <c r="L196" s="34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5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4" t="e">
        <f>#REF!</f>
        <v>#REF!</v>
      </c>
      <c r="K197" s="35" t="e">
        <f>#REF!</f>
        <v>#REF!</v>
      </c>
      <c r="L197" s="34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5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4" t="e">
        <f>#REF!</f>
        <v>#REF!</v>
      </c>
      <c r="K198" s="35" t="e">
        <f>#REF!</f>
        <v>#REF!</v>
      </c>
      <c r="L198" s="34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5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4" t="e">
        <f>#REF!</f>
        <v>#REF!</v>
      </c>
      <c r="K199" s="35" t="e">
        <f>#REF!</f>
        <v>#REF!</v>
      </c>
      <c r="L199" s="34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5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4" t="e">
        <f>#REF!</f>
        <v>#REF!</v>
      </c>
      <c r="K200" s="35" t="e">
        <f>#REF!</f>
        <v>#REF!</v>
      </c>
      <c r="L200" s="34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5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4" t="e">
        <f>#REF!</f>
        <v>#REF!</v>
      </c>
      <c r="K201" s="35" t="e">
        <f>#REF!</f>
        <v>#REF!</v>
      </c>
      <c r="L201" s="34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5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4" t="e">
        <f>#REF!</f>
        <v>#REF!</v>
      </c>
      <c r="K202" s="35" t="e">
        <f>#REF!</f>
        <v>#REF!</v>
      </c>
      <c r="L202" s="34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5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4" t="e">
        <f>#REF!</f>
        <v>#REF!</v>
      </c>
      <c r="K203" s="35" t="e">
        <f>#REF!</f>
        <v>#REF!</v>
      </c>
      <c r="L203" s="34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5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4" t="e">
        <f>#REF!</f>
        <v>#REF!</v>
      </c>
      <c r="K204" s="35" t="e">
        <f>#REF!</f>
        <v>#REF!</v>
      </c>
      <c r="L204" s="34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5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4" t="e">
        <f>#REF!</f>
        <v>#REF!</v>
      </c>
      <c r="K205" s="35" t="e">
        <f>#REF!</f>
        <v>#REF!</v>
      </c>
      <c r="L205" s="34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5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4" t="e">
        <f>#REF!</f>
        <v>#REF!</v>
      </c>
      <c r="K206" s="35" t="e">
        <f>#REF!</f>
        <v>#REF!</v>
      </c>
      <c r="L206" s="34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5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4" t="e">
        <f>#REF!</f>
        <v>#REF!</v>
      </c>
      <c r="K207" s="35" t="e">
        <f>#REF!</f>
        <v>#REF!</v>
      </c>
      <c r="L207" s="34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5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4" t="e">
        <f>#REF!</f>
        <v>#REF!</v>
      </c>
      <c r="K208" s="35" t="e">
        <f>#REF!</f>
        <v>#REF!</v>
      </c>
      <c r="L208" s="34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5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4" t="e">
        <f>#REF!</f>
        <v>#REF!</v>
      </c>
      <c r="K209" s="35" t="e">
        <f>#REF!</f>
        <v>#REF!</v>
      </c>
      <c r="L209" s="34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5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4" t="e">
        <f>#REF!</f>
        <v>#REF!</v>
      </c>
      <c r="K210" s="35" t="e">
        <f>#REF!</f>
        <v>#REF!</v>
      </c>
      <c r="L210" s="34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5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4" t="e">
        <f>#REF!</f>
        <v>#REF!</v>
      </c>
      <c r="K211" s="35" t="e">
        <f>#REF!</f>
        <v>#REF!</v>
      </c>
      <c r="L211" s="34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5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4" t="e">
        <f>#REF!</f>
        <v>#REF!</v>
      </c>
      <c r="K212" s="35" t="e">
        <f>#REF!</f>
        <v>#REF!</v>
      </c>
      <c r="L212" s="34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5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4" t="e">
        <f>#REF!</f>
        <v>#REF!</v>
      </c>
      <c r="K213" s="35" t="e">
        <f>#REF!</f>
        <v>#REF!</v>
      </c>
      <c r="L213" s="34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5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4" t="e">
        <f>#REF!</f>
        <v>#REF!</v>
      </c>
      <c r="K214" s="35" t="e">
        <f>#REF!</f>
        <v>#REF!</v>
      </c>
      <c r="L214" s="34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5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4" t="e">
        <f>#REF!</f>
        <v>#REF!</v>
      </c>
      <c r="K215" s="35" t="e">
        <f>#REF!</f>
        <v>#REF!</v>
      </c>
      <c r="L215" s="34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5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4" t="e">
        <f>#REF!</f>
        <v>#REF!</v>
      </c>
      <c r="K216" s="35" t="e">
        <f>#REF!</f>
        <v>#REF!</v>
      </c>
      <c r="L216" s="34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5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4" t="e">
        <f>#REF!</f>
        <v>#REF!</v>
      </c>
      <c r="K217" s="35" t="e">
        <f>#REF!</f>
        <v>#REF!</v>
      </c>
      <c r="L217" s="34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5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4" t="e">
        <f>#REF!</f>
        <v>#REF!</v>
      </c>
      <c r="K218" s="35" t="e">
        <f>#REF!</f>
        <v>#REF!</v>
      </c>
      <c r="L218" s="34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5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4" t="e">
        <f>#REF!</f>
        <v>#REF!</v>
      </c>
      <c r="K219" s="35" t="e">
        <f>#REF!</f>
        <v>#REF!</v>
      </c>
      <c r="L219" s="34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5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4" t="e">
        <f>#REF!</f>
        <v>#REF!</v>
      </c>
      <c r="K220" s="35" t="e">
        <f>#REF!</f>
        <v>#REF!</v>
      </c>
      <c r="L220" s="34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5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4" t="e">
        <f>#REF!</f>
        <v>#REF!</v>
      </c>
      <c r="K221" s="35" t="e">
        <f>#REF!</f>
        <v>#REF!</v>
      </c>
      <c r="L221" s="34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5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4" t="e">
        <f>#REF!</f>
        <v>#REF!</v>
      </c>
      <c r="K222" s="35" t="e">
        <f>#REF!</f>
        <v>#REF!</v>
      </c>
      <c r="L222" s="34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5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4" t="e">
        <f>#REF!</f>
        <v>#REF!</v>
      </c>
      <c r="K223" s="35" t="e">
        <f>#REF!</f>
        <v>#REF!</v>
      </c>
      <c r="L223" s="34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5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4" t="e">
        <f>#REF!</f>
        <v>#REF!</v>
      </c>
      <c r="K224" s="35" t="e">
        <f>#REF!</f>
        <v>#REF!</v>
      </c>
      <c r="L224" s="34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5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4" t="e">
        <f>#REF!</f>
        <v>#REF!</v>
      </c>
      <c r="K225" s="35" t="e">
        <f>#REF!</f>
        <v>#REF!</v>
      </c>
      <c r="L225" s="34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5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4" t="e">
        <f>#REF!</f>
        <v>#REF!</v>
      </c>
      <c r="K226" s="35" t="e">
        <f>#REF!</f>
        <v>#REF!</v>
      </c>
      <c r="L226" s="34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5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4" t="e">
        <f>#REF!</f>
        <v>#REF!</v>
      </c>
      <c r="K227" s="35" t="e">
        <f>#REF!</f>
        <v>#REF!</v>
      </c>
      <c r="L227" s="34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5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4" t="e">
        <f>#REF!</f>
        <v>#REF!</v>
      </c>
      <c r="K228" s="35" t="e">
        <f>#REF!</f>
        <v>#REF!</v>
      </c>
      <c r="L228" s="34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5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4" t="e">
        <f>#REF!</f>
        <v>#REF!</v>
      </c>
      <c r="K229" s="35" t="e">
        <f>#REF!</f>
        <v>#REF!</v>
      </c>
      <c r="L229" s="34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5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4" t="e">
        <f>#REF!</f>
        <v>#REF!</v>
      </c>
      <c r="K230" s="35" t="e">
        <f>#REF!</f>
        <v>#REF!</v>
      </c>
      <c r="L230" s="34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5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4" t="e">
        <f>#REF!</f>
        <v>#REF!</v>
      </c>
      <c r="K231" s="35" t="e">
        <f>#REF!</f>
        <v>#REF!</v>
      </c>
      <c r="L231" s="34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5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4" t="e">
        <f>#REF!</f>
        <v>#REF!</v>
      </c>
      <c r="K232" s="35" t="e">
        <f>#REF!</f>
        <v>#REF!</v>
      </c>
      <c r="L232" s="34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5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4" t="e">
        <f>#REF!</f>
        <v>#REF!</v>
      </c>
      <c r="K233" s="35" t="e">
        <f>#REF!</f>
        <v>#REF!</v>
      </c>
      <c r="L233" s="34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5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4" t="e">
        <f>#REF!</f>
        <v>#REF!</v>
      </c>
      <c r="K234" s="35" t="e">
        <f>#REF!</f>
        <v>#REF!</v>
      </c>
      <c r="L234" s="34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5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4" t="e">
        <f>#REF!</f>
        <v>#REF!</v>
      </c>
      <c r="K235" s="35" t="e">
        <f>#REF!</f>
        <v>#REF!</v>
      </c>
      <c r="L235" s="34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5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4" t="e">
        <f>#REF!</f>
        <v>#REF!</v>
      </c>
      <c r="K236" s="35" t="e">
        <f>#REF!</f>
        <v>#REF!</v>
      </c>
      <c r="L236" s="34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5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4" t="e">
        <f>#REF!</f>
        <v>#REF!</v>
      </c>
      <c r="K237" s="35" t="e">
        <f>#REF!</f>
        <v>#REF!</v>
      </c>
      <c r="L237" s="34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5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4" t="e">
        <f>#REF!</f>
        <v>#REF!</v>
      </c>
      <c r="K238" s="35" t="e">
        <f>#REF!</f>
        <v>#REF!</v>
      </c>
      <c r="L238" s="34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5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4" t="e">
        <f>#REF!</f>
        <v>#REF!</v>
      </c>
      <c r="K239" s="35" t="e">
        <f>#REF!</f>
        <v>#REF!</v>
      </c>
      <c r="L239" s="34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5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4" t="e">
        <f>#REF!</f>
        <v>#REF!</v>
      </c>
      <c r="K240" s="35" t="e">
        <f>#REF!</f>
        <v>#REF!</v>
      </c>
      <c r="L240" s="34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5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4" t="e">
        <f>#REF!</f>
        <v>#REF!</v>
      </c>
      <c r="K241" s="35" t="e">
        <f>#REF!</f>
        <v>#REF!</v>
      </c>
      <c r="L241" s="34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5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4" t="e">
        <f>#REF!</f>
        <v>#REF!</v>
      </c>
      <c r="K242" s="35" t="e">
        <f>#REF!</f>
        <v>#REF!</v>
      </c>
      <c r="L242" s="34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5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4" t="e">
        <f>#REF!</f>
        <v>#REF!</v>
      </c>
      <c r="K243" s="35" t="e">
        <f>#REF!</f>
        <v>#REF!</v>
      </c>
      <c r="L243" s="34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5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4" t="e">
        <f>#REF!</f>
        <v>#REF!</v>
      </c>
      <c r="K244" s="35" t="e">
        <f>#REF!</f>
        <v>#REF!</v>
      </c>
      <c r="L244" s="34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5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4" t="e">
        <f>#REF!</f>
        <v>#REF!</v>
      </c>
      <c r="K245" s="35" t="e">
        <f>#REF!</f>
        <v>#REF!</v>
      </c>
      <c r="L245" s="34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5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4" t="e">
        <f>#REF!</f>
        <v>#REF!</v>
      </c>
      <c r="K246" s="35" t="e">
        <f>#REF!</f>
        <v>#REF!</v>
      </c>
      <c r="L246" s="34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5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4" t="e">
        <f>#REF!</f>
        <v>#REF!</v>
      </c>
      <c r="K247" s="35" t="e">
        <f>#REF!</f>
        <v>#REF!</v>
      </c>
      <c r="L247" s="34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5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4" t="e">
        <f>#REF!</f>
        <v>#REF!</v>
      </c>
      <c r="K248" s="35" t="e">
        <f>#REF!</f>
        <v>#REF!</v>
      </c>
      <c r="L248" s="34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5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4" t="e">
        <f>#REF!</f>
        <v>#REF!</v>
      </c>
      <c r="K249" s="35" t="e">
        <f>#REF!</f>
        <v>#REF!</v>
      </c>
      <c r="L249" s="34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5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4" t="e">
        <f>#REF!</f>
        <v>#REF!</v>
      </c>
      <c r="K250" s="35" t="e">
        <f>#REF!</f>
        <v>#REF!</v>
      </c>
      <c r="L250" s="34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5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4" t="e">
        <f>#REF!</f>
        <v>#REF!</v>
      </c>
      <c r="K251" s="35" t="e">
        <f>#REF!</f>
        <v>#REF!</v>
      </c>
      <c r="L251" s="34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5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4" t="e">
        <f>#REF!</f>
        <v>#REF!</v>
      </c>
      <c r="K252" s="35" t="e">
        <f>#REF!</f>
        <v>#REF!</v>
      </c>
      <c r="L252" s="34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5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4" t="e">
        <f>#REF!</f>
        <v>#REF!</v>
      </c>
      <c r="K253" s="35" t="e">
        <f>#REF!</f>
        <v>#REF!</v>
      </c>
      <c r="L253" s="34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5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4" t="e">
        <f>#REF!</f>
        <v>#REF!</v>
      </c>
      <c r="K254" s="35" t="e">
        <f>#REF!</f>
        <v>#REF!</v>
      </c>
      <c r="L254" s="34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5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4" t="e">
        <f>#REF!</f>
        <v>#REF!</v>
      </c>
      <c r="K255" s="35" t="e">
        <f>#REF!</f>
        <v>#REF!</v>
      </c>
      <c r="L255" s="34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5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4" t="e">
        <f>#REF!</f>
        <v>#REF!</v>
      </c>
      <c r="K256" s="35" t="e">
        <f>#REF!</f>
        <v>#REF!</v>
      </c>
      <c r="L256" s="34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5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4" t="e">
        <f>#REF!</f>
        <v>#REF!</v>
      </c>
      <c r="K257" s="35" t="e">
        <f>#REF!</f>
        <v>#REF!</v>
      </c>
      <c r="L257" s="34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5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4" t="e">
        <f>#REF!</f>
        <v>#REF!</v>
      </c>
      <c r="K258" s="35" t="e">
        <f>#REF!</f>
        <v>#REF!</v>
      </c>
      <c r="L258" s="34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5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4" t="e">
        <f>#REF!</f>
        <v>#REF!</v>
      </c>
      <c r="K259" s="35" t="e">
        <f>#REF!</f>
        <v>#REF!</v>
      </c>
      <c r="L259" s="34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5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4" t="e">
        <f>#REF!</f>
        <v>#REF!</v>
      </c>
      <c r="K260" s="35" t="e">
        <f>#REF!</f>
        <v>#REF!</v>
      </c>
      <c r="L260" s="34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5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4" t="e">
        <f>#REF!</f>
        <v>#REF!</v>
      </c>
      <c r="K261" s="35" t="e">
        <f>#REF!</f>
        <v>#REF!</v>
      </c>
      <c r="L261" s="34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5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4" t="e">
        <f>#REF!</f>
        <v>#REF!</v>
      </c>
      <c r="K262" s="35" t="e">
        <f>#REF!</f>
        <v>#REF!</v>
      </c>
      <c r="L262" s="34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5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4" t="e">
        <f>#REF!</f>
        <v>#REF!</v>
      </c>
      <c r="K263" s="35" t="e">
        <f>#REF!</f>
        <v>#REF!</v>
      </c>
      <c r="L263" s="34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5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4" t="e">
        <f>#REF!</f>
        <v>#REF!</v>
      </c>
      <c r="K264" s="35" t="e">
        <f>#REF!</f>
        <v>#REF!</v>
      </c>
      <c r="L264" s="34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5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4" t="e">
        <f>#REF!</f>
        <v>#REF!</v>
      </c>
      <c r="K265" s="35" t="e">
        <f>#REF!</f>
        <v>#REF!</v>
      </c>
      <c r="L265" s="34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5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4" t="e">
        <f>#REF!</f>
        <v>#REF!</v>
      </c>
      <c r="K266" s="35" t="e">
        <f>#REF!</f>
        <v>#REF!</v>
      </c>
      <c r="L266" s="34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5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4" t="e">
        <f>#REF!</f>
        <v>#REF!</v>
      </c>
      <c r="K267" s="35" t="e">
        <f>#REF!</f>
        <v>#REF!</v>
      </c>
      <c r="L267" s="34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5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4" t="e">
        <f>#REF!</f>
        <v>#REF!</v>
      </c>
      <c r="K268" s="35" t="e">
        <f>#REF!</f>
        <v>#REF!</v>
      </c>
      <c r="L268" s="34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5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4" t="e">
        <f>#REF!</f>
        <v>#REF!</v>
      </c>
      <c r="K269" s="35" t="e">
        <f>#REF!</f>
        <v>#REF!</v>
      </c>
      <c r="L269" s="34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5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4" t="e">
        <f>#REF!</f>
        <v>#REF!</v>
      </c>
      <c r="K270" s="35" t="e">
        <f>#REF!</f>
        <v>#REF!</v>
      </c>
      <c r="L270" s="34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5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4" t="e">
        <f>#REF!</f>
        <v>#REF!</v>
      </c>
      <c r="K271" s="35" t="e">
        <f>#REF!</f>
        <v>#REF!</v>
      </c>
      <c r="L271" s="34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5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4" t="e">
        <f>#REF!</f>
        <v>#REF!</v>
      </c>
      <c r="K272" s="35" t="e">
        <f>#REF!</f>
        <v>#REF!</v>
      </c>
      <c r="L272" s="34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5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4" t="e">
        <f>#REF!</f>
        <v>#REF!</v>
      </c>
      <c r="K273" s="35" t="e">
        <f>#REF!</f>
        <v>#REF!</v>
      </c>
      <c r="L273" s="34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5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4" t="e">
        <f>#REF!</f>
        <v>#REF!</v>
      </c>
      <c r="K274" s="35" t="e">
        <f>#REF!</f>
        <v>#REF!</v>
      </c>
      <c r="L274" s="34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5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4" t="e">
        <f>#REF!</f>
        <v>#REF!</v>
      </c>
      <c r="K275" s="35" t="e">
        <f>#REF!</f>
        <v>#REF!</v>
      </c>
      <c r="L275" s="34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5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4" t="e">
        <f>#REF!</f>
        <v>#REF!</v>
      </c>
      <c r="K276" s="35" t="e">
        <f>#REF!</f>
        <v>#REF!</v>
      </c>
      <c r="L276" s="34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5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4" t="e">
        <f>#REF!</f>
        <v>#REF!</v>
      </c>
      <c r="K277" s="35" t="e">
        <f>#REF!</f>
        <v>#REF!</v>
      </c>
      <c r="L277" s="34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5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4" t="e">
        <f>#REF!</f>
        <v>#REF!</v>
      </c>
      <c r="K278" s="35" t="e">
        <f>#REF!</f>
        <v>#REF!</v>
      </c>
      <c r="L278" s="34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5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4" t="e">
        <f>#REF!</f>
        <v>#REF!</v>
      </c>
      <c r="K279" s="35" t="e">
        <f>#REF!</f>
        <v>#REF!</v>
      </c>
      <c r="L279" s="34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5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4" t="e">
        <f>#REF!</f>
        <v>#REF!</v>
      </c>
      <c r="K280" s="35" t="e">
        <f>#REF!</f>
        <v>#REF!</v>
      </c>
      <c r="L280" s="34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5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4" t="e">
        <f>#REF!</f>
        <v>#REF!</v>
      </c>
      <c r="K281" s="35" t="e">
        <f>#REF!</f>
        <v>#REF!</v>
      </c>
      <c r="L281" s="34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5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4" t="e">
        <f>#REF!</f>
        <v>#REF!</v>
      </c>
      <c r="K282" s="35" t="e">
        <f>#REF!</f>
        <v>#REF!</v>
      </c>
      <c r="L282" s="34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5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4" t="e">
        <f>#REF!</f>
        <v>#REF!</v>
      </c>
      <c r="K283" s="35" t="e">
        <f>#REF!</f>
        <v>#REF!</v>
      </c>
      <c r="L283" s="34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5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4" t="e">
        <f>#REF!</f>
        <v>#REF!</v>
      </c>
      <c r="K284" s="35" t="e">
        <f>#REF!</f>
        <v>#REF!</v>
      </c>
      <c r="L284" s="34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5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4" t="e">
        <f>#REF!</f>
        <v>#REF!</v>
      </c>
      <c r="K285" s="35" t="e">
        <f>#REF!</f>
        <v>#REF!</v>
      </c>
      <c r="L285" s="34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5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4" t="e">
        <f>#REF!</f>
        <v>#REF!</v>
      </c>
      <c r="K286" s="35" t="e">
        <f>#REF!</f>
        <v>#REF!</v>
      </c>
      <c r="L286" s="34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5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4" t="e">
        <f>#REF!</f>
        <v>#REF!</v>
      </c>
      <c r="K287" s="35" t="e">
        <f>#REF!</f>
        <v>#REF!</v>
      </c>
      <c r="L287" s="34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5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4" t="e">
        <f>#REF!</f>
        <v>#REF!</v>
      </c>
      <c r="K288" s="35" t="e">
        <f>#REF!</f>
        <v>#REF!</v>
      </c>
      <c r="L288" s="34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5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4" t="e">
        <f>#REF!</f>
        <v>#REF!</v>
      </c>
      <c r="K289" s="35" t="e">
        <f>#REF!</f>
        <v>#REF!</v>
      </c>
      <c r="L289" s="34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5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4" t="e">
        <f>#REF!</f>
        <v>#REF!</v>
      </c>
      <c r="K290" s="35" t="e">
        <f>#REF!</f>
        <v>#REF!</v>
      </c>
      <c r="L290" s="34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5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4" t="e">
        <f>#REF!</f>
        <v>#REF!</v>
      </c>
      <c r="K291" s="35" t="e">
        <f>#REF!</f>
        <v>#REF!</v>
      </c>
      <c r="L291" s="34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5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4" t="e">
        <f>#REF!</f>
        <v>#REF!</v>
      </c>
      <c r="K292" s="35" t="e">
        <f>#REF!</f>
        <v>#REF!</v>
      </c>
      <c r="L292" s="34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5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4" t="e">
        <f>#REF!</f>
        <v>#REF!</v>
      </c>
      <c r="K293" s="35" t="e">
        <f>#REF!</f>
        <v>#REF!</v>
      </c>
      <c r="L293" s="34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5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4" t="e">
        <f>#REF!</f>
        <v>#REF!</v>
      </c>
      <c r="K294" s="35" t="e">
        <f>#REF!</f>
        <v>#REF!</v>
      </c>
      <c r="L294" s="34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5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4" t="e">
        <f>#REF!</f>
        <v>#REF!</v>
      </c>
      <c r="K295" s="35" t="e">
        <f>#REF!</f>
        <v>#REF!</v>
      </c>
      <c r="L295" s="34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5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4" t="e">
        <f>#REF!</f>
        <v>#REF!</v>
      </c>
      <c r="K296" s="35" t="e">
        <f>#REF!</f>
        <v>#REF!</v>
      </c>
      <c r="L296" s="34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5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4" t="e">
        <f>#REF!</f>
        <v>#REF!</v>
      </c>
      <c r="K297" s="35" t="e">
        <f>#REF!</f>
        <v>#REF!</v>
      </c>
      <c r="L297" s="34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5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4" t="e">
        <f>#REF!</f>
        <v>#REF!</v>
      </c>
      <c r="K298" s="35" t="e">
        <f>#REF!</f>
        <v>#REF!</v>
      </c>
      <c r="L298" s="34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5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4" t="e">
        <f>#REF!</f>
        <v>#REF!</v>
      </c>
      <c r="K299" s="35" t="e">
        <f>#REF!</f>
        <v>#REF!</v>
      </c>
      <c r="L299" s="34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5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4" t="e">
        <f>#REF!</f>
        <v>#REF!</v>
      </c>
      <c r="K300" s="35" t="e">
        <f>#REF!</f>
        <v>#REF!</v>
      </c>
      <c r="L300" s="34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5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4" t="e">
        <f>#REF!</f>
        <v>#REF!</v>
      </c>
      <c r="K301" s="35" t="e">
        <f>#REF!</f>
        <v>#REF!</v>
      </c>
      <c r="L301" s="34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5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4" t="e">
        <f>#REF!</f>
        <v>#REF!</v>
      </c>
      <c r="K302" s="35" t="e">
        <f>#REF!</f>
        <v>#REF!</v>
      </c>
      <c r="L302" s="34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5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4" t="e">
        <f>#REF!</f>
        <v>#REF!</v>
      </c>
      <c r="K303" s="35" t="e">
        <f>#REF!</f>
        <v>#REF!</v>
      </c>
      <c r="L303" s="34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5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4" t="e">
        <f>#REF!</f>
        <v>#REF!</v>
      </c>
      <c r="K304" s="35" t="e">
        <f>#REF!</f>
        <v>#REF!</v>
      </c>
      <c r="L304" s="34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5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4" t="e">
        <f>#REF!</f>
        <v>#REF!</v>
      </c>
      <c r="K305" s="35" t="e">
        <f>#REF!</f>
        <v>#REF!</v>
      </c>
      <c r="L305" s="34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5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4" t="e">
        <f>#REF!</f>
        <v>#REF!</v>
      </c>
      <c r="K306" s="35" t="e">
        <f>#REF!</f>
        <v>#REF!</v>
      </c>
      <c r="L306" s="34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5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4" t="e">
        <f>#REF!</f>
        <v>#REF!</v>
      </c>
      <c r="K307" s="35" t="e">
        <f>#REF!</f>
        <v>#REF!</v>
      </c>
      <c r="L307" s="34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5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4" t="e">
        <f>#REF!</f>
        <v>#REF!</v>
      </c>
      <c r="K308" s="35" t="e">
        <f>#REF!</f>
        <v>#REF!</v>
      </c>
      <c r="L308" s="34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5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4" t="e">
        <f>#REF!</f>
        <v>#REF!</v>
      </c>
      <c r="K309" s="35" t="e">
        <f>#REF!</f>
        <v>#REF!</v>
      </c>
      <c r="L309" s="34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5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4" t="e">
        <f>#REF!</f>
        <v>#REF!</v>
      </c>
      <c r="K310" s="35" t="e">
        <f>#REF!</f>
        <v>#REF!</v>
      </c>
      <c r="L310" s="34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5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4" t="e">
        <f>#REF!</f>
        <v>#REF!</v>
      </c>
      <c r="K311" s="35" t="e">
        <f>#REF!</f>
        <v>#REF!</v>
      </c>
      <c r="L311" s="34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5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4" t="e">
        <f>#REF!</f>
        <v>#REF!</v>
      </c>
      <c r="K312" s="35" t="e">
        <f>#REF!</f>
        <v>#REF!</v>
      </c>
      <c r="L312" s="34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5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4" t="e">
        <f>#REF!</f>
        <v>#REF!</v>
      </c>
      <c r="K313" s="35" t="e">
        <f>#REF!</f>
        <v>#REF!</v>
      </c>
      <c r="L313" s="34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5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4" t="e">
        <f>#REF!</f>
        <v>#REF!</v>
      </c>
      <c r="K314" s="35" t="e">
        <f>#REF!</f>
        <v>#REF!</v>
      </c>
      <c r="L314" s="34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5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4" t="e">
        <f>#REF!</f>
        <v>#REF!</v>
      </c>
      <c r="K315" s="35" t="e">
        <f>#REF!</f>
        <v>#REF!</v>
      </c>
      <c r="L315" s="34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5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4" t="e">
        <f>#REF!</f>
        <v>#REF!</v>
      </c>
      <c r="K316" s="35" t="e">
        <f>#REF!</f>
        <v>#REF!</v>
      </c>
      <c r="L316" s="34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5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4" t="e">
        <f>#REF!</f>
        <v>#REF!</v>
      </c>
      <c r="K317" s="35" t="e">
        <f>#REF!</f>
        <v>#REF!</v>
      </c>
      <c r="L317" s="34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5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4" t="e">
        <f>#REF!</f>
        <v>#REF!</v>
      </c>
      <c r="K318" s="35" t="e">
        <f>#REF!</f>
        <v>#REF!</v>
      </c>
      <c r="L318" s="34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5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4" t="e">
        <f>#REF!</f>
        <v>#REF!</v>
      </c>
      <c r="K319" s="35" t="e">
        <f>#REF!</f>
        <v>#REF!</v>
      </c>
      <c r="L319" s="34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5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4" t="e">
        <f>#REF!</f>
        <v>#REF!</v>
      </c>
      <c r="K320" s="35" t="e">
        <f>#REF!</f>
        <v>#REF!</v>
      </c>
      <c r="L320" s="34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5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4" t="e">
        <f>#REF!</f>
        <v>#REF!</v>
      </c>
      <c r="K321" s="35" t="e">
        <f>#REF!</f>
        <v>#REF!</v>
      </c>
      <c r="L321" s="34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5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4" t="e">
        <f>#REF!</f>
        <v>#REF!</v>
      </c>
      <c r="K322" s="35" t="e">
        <f>#REF!</f>
        <v>#REF!</v>
      </c>
      <c r="L322" s="34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5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4" t="e">
        <f>#REF!</f>
        <v>#REF!</v>
      </c>
      <c r="K323" s="35" t="e">
        <f>#REF!</f>
        <v>#REF!</v>
      </c>
      <c r="L323" s="34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5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4" t="e">
        <f>#REF!</f>
        <v>#REF!</v>
      </c>
      <c r="K324" s="35" t="e">
        <f>#REF!</f>
        <v>#REF!</v>
      </c>
      <c r="L324" s="34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5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4" t="e">
        <f>#REF!</f>
        <v>#REF!</v>
      </c>
      <c r="K325" s="35" t="e">
        <f>#REF!</f>
        <v>#REF!</v>
      </c>
      <c r="L325" s="34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5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4" t="e">
        <f>#REF!</f>
        <v>#REF!</v>
      </c>
      <c r="K326" s="35" t="e">
        <f>#REF!</f>
        <v>#REF!</v>
      </c>
      <c r="L326" s="34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5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4" t="e">
        <f>#REF!</f>
        <v>#REF!</v>
      </c>
      <c r="K327" s="35" t="e">
        <f>#REF!</f>
        <v>#REF!</v>
      </c>
      <c r="L327" s="34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5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4" t="e">
        <f>#REF!</f>
        <v>#REF!</v>
      </c>
      <c r="K328" s="35" t="e">
        <f>#REF!</f>
        <v>#REF!</v>
      </c>
      <c r="L328" s="34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5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4" t="e">
        <f>#REF!</f>
        <v>#REF!</v>
      </c>
      <c r="K329" s="35" t="e">
        <f>#REF!</f>
        <v>#REF!</v>
      </c>
      <c r="L329" s="34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5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4" t="e">
        <f>#REF!</f>
        <v>#REF!</v>
      </c>
      <c r="K330" s="35" t="e">
        <f>#REF!</f>
        <v>#REF!</v>
      </c>
      <c r="L330" s="34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5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4" t="e">
        <f>#REF!</f>
        <v>#REF!</v>
      </c>
      <c r="K331" s="35" t="e">
        <f>#REF!</f>
        <v>#REF!</v>
      </c>
      <c r="L331" s="34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5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4" t="e">
        <f>#REF!</f>
        <v>#REF!</v>
      </c>
      <c r="K332" s="35" t="e">
        <f>#REF!</f>
        <v>#REF!</v>
      </c>
      <c r="L332" s="34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5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4" t="e">
        <f>#REF!</f>
        <v>#REF!</v>
      </c>
      <c r="K333" s="35" t="e">
        <f>#REF!</f>
        <v>#REF!</v>
      </c>
      <c r="L333" s="34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5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4" t="e">
        <f>#REF!</f>
        <v>#REF!</v>
      </c>
      <c r="K334" s="35" t="e">
        <f>#REF!</f>
        <v>#REF!</v>
      </c>
      <c r="L334" s="34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5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4" t="e">
        <f>#REF!</f>
        <v>#REF!</v>
      </c>
      <c r="K335" s="35" t="e">
        <f>#REF!</f>
        <v>#REF!</v>
      </c>
      <c r="L335" s="34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5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4" t="e">
        <f>#REF!</f>
        <v>#REF!</v>
      </c>
      <c r="K336" s="35" t="e">
        <f>#REF!</f>
        <v>#REF!</v>
      </c>
      <c r="L336" s="34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5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4" t="e">
        <f>#REF!</f>
        <v>#REF!</v>
      </c>
      <c r="K337" s="35" t="e">
        <f>#REF!</f>
        <v>#REF!</v>
      </c>
      <c r="L337" s="34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5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4" t="e">
        <f>#REF!</f>
        <v>#REF!</v>
      </c>
      <c r="K338" s="35" t="e">
        <f>#REF!</f>
        <v>#REF!</v>
      </c>
      <c r="L338" s="34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5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4" t="e">
        <f>#REF!</f>
        <v>#REF!</v>
      </c>
      <c r="K339" s="35" t="e">
        <f>#REF!</f>
        <v>#REF!</v>
      </c>
      <c r="L339" s="34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5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4" t="e">
        <f>#REF!</f>
        <v>#REF!</v>
      </c>
      <c r="K340" s="35" t="e">
        <f>#REF!</f>
        <v>#REF!</v>
      </c>
      <c r="L340" s="34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5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4" t="e">
        <f>#REF!</f>
        <v>#REF!</v>
      </c>
      <c r="K341" s="35" t="e">
        <f>#REF!</f>
        <v>#REF!</v>
      </c>
      <c r="L341" s="34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5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4" t="e">
        <f>#REF!</f>
        <v>#REF!</v>
      </c>
      <c r="K342" s="35" t="e">
        <f>#REF!</f>
        <v>#REF!</v>
      </c>
      <c r="L342" s="34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5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4" t="e">
        <f>#REF!</f>
        <v>#REF!</v>
      </c>
      <c r="K343" s="35" t="e">
        <f>#REF!</f>
        <v>#REF!</v>
      </c>
      <c r="L343" s="34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5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4" t="e">
        <f>#REF!</f>
        <v>#REF!</v>
      </c>
      <c r="K344" s="35" t="e">
        <f>#REF!</f>
        <v>#REF!</v>
      </c>
      <c r="L344" s="34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5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4" t="e">
        <f>#REF!</f>
        <v>#REF!</v>
      </c>
      <c r="K345" s="35" t="e">
        <f>#REF!</f>
        <v>#REF!</v>
      </c>
      <c r="L345" s="34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5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4" t="e">
        <f>#REF!</f>
        <v>#REF!</v>
      </c>
      <c r="K346" s="35" t="e">
        <f>#REF!</f>
        <v>#REF!</v>
      </c>
      <c r="L346" s="34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5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4" t="e">
        <f>#REF!</f>
        <v>#REF!</v>
      </c>
      <c r="K347" s="35" t="e">
        <f>#REF!</f>
        <v>#REF!</v>
      </c>
      <c r="L347" s="34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5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4" t="e">
        <f>#REF!</f>
        <v>#REF!</v>
      </c>
      <c r="K348" s="35" t="e">
        <f>#REF!</f>
        <v>#REF!</v>
      </c>
      <c r="L348" s="34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5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4" t="e">
        <f>#REF!</f>
        <v>#REF!</v>
      </c>
      <c r="K349" s="35" t="e">
        <f>#REF!</f>
        <v>#REF!</v>
      </c>
      <c r="L349" s="34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5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4" t="e">
        <f>#REF!</f>
        <v>#REF!</v>
      </c>
      <c r="K350" s="35" t="e">
        <f>#REF!</f>
        <v>#REF!</v>
      </c>
      <c r="L350" s="34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5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4" t="e">
        <f>#REF!</f>
        <v>#REF!</v>
      </c>
      <c r="K351" s="35" t="e">
        <f>#REF!</f>
        <v>#REF!</v>
      </c>
      <c r="L351" s="34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5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4" t="e">
        <f>#REF!</f>
        <v>#REF!</v>
      </c>
      <c r="K352" s="35" t="e">
        <f>#REF!</f>
        <v>#REF!</v>
      </c>
      <c r="L352" s="34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5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4" t="e">
        <f>#REF!</f>
        <v>#REF!</v>
      </c>
      <c r="K353" s="35" t="e">
        <f>#REF!</f>
        <v>#REF!</v>
      </c>
      <c r="L353" s="34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5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4" t="e">
        <f>#REF!</f>
        <v>#REF!</v>
      </c>
      <c r="K354" s="35" t="e">
        <f>#REF!</f>
        <v>#REF!</v>
      </c>
      <c r="L354" s="34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5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4" t="e">
        <f>#REF!</f>
        <v>#REF!</v>
      </c>
      <c r="K355" s="35" t="e">
        <f>#REF!</f>
        <v>#REF!</v>
      </c>
      <c r="L355" s="34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5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4" t="e">
        <f>#REF!</f>
        <v>#REF!</v>
      </c>
      <c r="K356" s="35" t="e">
        <f>#REF!</f>
        <v>#REF!</v>
      </c>
      <c r="L356" s="34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5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4" t="e">
        <f>#REF!</f>
        <v>#REF!</v>
      </c>
      <c r="K357" s="35" t="e">
        <f>#REF!</f>
        <v>#REF!</v>
      </c>
      <c r="L357" s="34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5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4" t="e">
        <f>#REF!</f>
        <v>#REF!</v>
      </c>
      <c r="K358" s="35" t="e">
        <f>#REF!</f>
        <v>#REF!</v>
      </c>
      <c r="L358" s="34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5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4" t="e">
        <f>#REF!</f>
        <v>#REF!</v>
      </c>
      <c r="K359" s="35" t="e">
        <f>#REF!</f>
        <v>#REF!</v>
      </c>
      <c r="L359" s="34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5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4" t="e">
        <f>#REF!</f>
        <v>#REF!</v>
      </c>
      <c r="K360" s="35" t="e">
        <f>#REF!</f>
        <v>#REF!</v>
      </c>
      <c r="L360" s="34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5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4" t="e">
        <f>#REF!</f>
        <v>#REF!</v>
      </c>
      <c r="K361" s="35" t="e">
        <f>#REF!</f>
        <v>#REF!</v>
      </c>
      <c r="L361" s="34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5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4" t="e">
        <f>#REF!</f>
        <v>#REF!</v>
      </c>
      <c r="K362" s="35" t="e">
        <f>#REF!</f>
        <v>#REF!</v>
      </c>
      <c r="L362" s="34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5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4" t="e">
        <f>#REF!</f>
        <v>#REF!</v>
      </c>
      <c r="K363" s="35" t="e">
        <f>#REF!</f>
        <v>#REF!</v>
      </c>
      <c r="L363" s="34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5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4" t="e">
        <f>#REF!</f>
        <v>#REF!</v>
      </c>
      <c r="K364" s="35" t="e">
        <f>#REF!</f>
        <v>#REF!</v>
      </c>
      <c r="L364" s="34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5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4" t="e">
        <f>#REF!</f>
        <v>#REF!</v>
      </c>
      <c r="K365" s="35" t="e">
        <f>#REF!</f>
        <v>#REF!</v>
      </c>
      <c r="L365" s="34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5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4" t="e">
        <f>#REF!</f>
        <v>#REF!</v>
      </c>
      <c r="K366" s="35" t="e">
        <f>#REF!</f>
        <v>#REF!</v>
      </c>
      <c r="L366" s="34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5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4" t="e">
        <f>#REF!</f>
        <v>#REF!</v>
      </c>
      <c r="K367" s="35" t="e">
        <f>#REF!</f>
        <v>#REF!</v>
      </c>
      <c r="L367" s="34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5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4" t="e">
        <f>#REF!</f>
        <v>#REF!</v>
      </c>
      <c r="K368" s="35" t="e">
        <f>#REF!</f>
        <v>#REF!</v>
      </c>
      <c r="L368" s="34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5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4" t="e">
        <f>#REF!</f>
        <v>#REF!</v>
      </c>
      <c r="K369" s="35" t="e">
        <f>#REF!</f>
        <v>#REF!</v>
      </c>
      <c r="L369" s="34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5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4" t="e">
        <f>#REF!</f>
        <v>#REF!</v>
      </c>
      <c r="K370" s="35" t="e">
        <f>#REF!</f>
        <v>#REF!</v>
      </c>
      <c r="L370" s="34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5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4" t="e">
        <f>#REF!</f>
        <v>#REF!</v>
      </c>
      <c r="K371" s="35" t="e">
        <f>#REF!</f>
        <v>#REF!</v>
      </c>
      <c r="L371" s="34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5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4" t="e">
        <f>#REF!</f>
        <v>#REF!</v>
      </c>
      <c r="K372" s="35" t="e">
        <f>#REF!</f>
        <v>#REF!</v>
      </c>
      <c r="L372" s="34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5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4" t="e">
        <f>#REF!</f>
        <v>#REF!</v>
      </c>
      <c r="K373" s="35" t="e">
        <f>#REF!</f>
        <v>#REF!</v>
      </c>
      <c r="L373" s="34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5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4" t="e">
        <f>#REF!</f>
        <v>#REF!</v>
      </c>
      <c r="K374" s="35" t="e">
        <f>#REF!</f>
        <v>#REF!</v>
      </c>
      <c r="L374" s="34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5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4" t="e">
        <f>#REF!</f>
        <v>#REF!</v>
      </c>
      <c r="K375" s="35" t="e">
        <f>#REF!</f>
        <v>#REF!</v>
      </c>
      <c r="L375" s="34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5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4" t="e">
        <f>#REF!</f>
        <v>#REF!</v>
      </c>
      <c r="K376" s="35" t="e">
        <f>#REF!</f>
        <v>#REF!</v>
      </c>
      <c r="L376" s="34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5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4" t="e">
        <f>#REF!</f>
        <v>#REF!</v>
      </c>
      <c r="K377" s="35" t="e">
        <f>#REF!</f>
        <v>#REF!</v>
      </c>
      <c r="L377" s="34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5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4" t="e">
        <f>#REF!</f>
        <v>#REF!</v>
      </c>
      <c r="K378" s="35" t="e">
        <f>#REF!</f>
        <v>#REF!</v>
      </c>
      <c r="L378" s="34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5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4" t="e">
        <f>#REF!</f>
        <v>#REF!</v>
      </c>
      <c r="K379" s="35" t="e">
        <f>#REF!</f>
        <v>#REF!</v>
      </c>
      <c r="L379" s="34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5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4" t="e">
        <f>#REF!</f>
        <v>#REF!</v>
      </c>
      <c r="K380" s="35" t="e">
        <f>#REF!</f>
        <v>#REF!</v>
      </c>
      <c r="L380" s="34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5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4" t="e">
        <f>#REF!</f>
        <v>#REF!</v>
      </c>
      <c r="K381" s="35" t="e">
        <f>#REF!</f>
        <v>#REF!</v>
      </c>
      <c r="L381" s="34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5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4" t="e">
        <f>#REF!</f>
        <v>#REF!</v>
      </c>
      <c r="K382" s="35" t="e">
        <f>#REF!</f>
        <v>#REF!</v>
      </c>
      <c r="L382" s="34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5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4" t="e">
        <f>#REF!</f>
        <v>#REF!</v>
      </c>
      <c r="K383" s="35" t="e">
        <f>#REF!</f>
        <v>#REF!</v>
      </c>
      <c r="L383" s="34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5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4" t="e">
        <f>#REF!</f>
        <v>#REF!</v>
      </c>
      <c r="K384" s="35" t="e">
        <f>#REF!</f>
        <v>#REF!</v>
      </c>
      <c r="L384" s="34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5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4" t="e">
        <f>#REF!</f>
        <v>#REF!</v>
      </c>
      <c r="K385" s="35" t="e">
        <f>#REF!</f>
        <v>#REF!</v>
      </c>
      <c r="L385" s="34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5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4" t="e">
        <f>#REF!</f>
        <v>#REF!</v>
      </c>
      <c r="K386" s="35" t="e">
        <f>#REF!</f>
        <v>#REF!</v>
      </c>
      <c r="L386" s="34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5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4" t="e">
        <f>#REF!</f>
        <v>#REF!</v>
      </c>
      <c r="K387" s="35" t="e">
        <f>#REF!</f>
        <v>#REF!</v>
      </c>
      <c r="L387" s="34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5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4" t="e">
        <f>#REF!</f>
        <v>#REF!</v>
      </c>
      <c r="K388" s="35" t="e">
        <f>#REF!</f>
        <v>#REF!</v>
      </c>
      <c r="L388" s="34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5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4" t="e">
        <f>#REF!</f>
        <v>#REF!</v>
      </c>
      <c r="K389" s="35" t="e">
        <f>#REF!</f>
        <v>#REF!</v>
      </c>
      <c r="L389" s="34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5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4" t="e">
        <f>#REF!</f>
        <v>#REF!</v>
      </c>
      <c r="K390" s="35" t="e">
        <f>#REF!</f>
        <v>#REF!</v>
      </c>
      <c r="L390" s="34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5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4" t="e">
        <f>#REF!</f>
        <v>#REF!</v>
      </c>
      <c r="K391" s="35" t="e">
        <f>#REF!</f>
        <v>#REF!</v>
      </c>
      <c r="L391" s="34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5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4" t="e">
        <f>#REF!</f>
        <v>#REF!</v>
      </c>
      <c r="K392" s="35" t="e">
        <f>#REF!</f>
        <v>#REF!</v>
      </c>
      <c r="L392" s="34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5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A1">
      <selection activeCell="N22" sqref="N22"/>
    </sheetView>
  </sheetViews>
  <sheetFormatPr defaultColWidth="9.140625" defaultRowHeight="12.75"/>
  <cols>
    <col min="1" max="1" width="9.140625" style="40" customWidth="1"/>
    <col min="2" max="2" width="13.00390625" style="40" customWidth="1"/>
    <col min="3" max="3" width="9.140625" style="40" customWidth="1"/>
    <col min="4" max="4" width="11.421875" style="40" customWidth="1"/>
    <col min="5" max="5" width="9.8515625" style="40" bestFit="1" customWidth="1"/>
    <col min="6" max="6" width="9.140625" style="40" customWidth="1"/>
    <col min="7" max="7" width="15.140625" style="40" customWidth="1"/>
    <col min="8" max="8" width="19.7109375" style="40" customWidth="1"/>
    <col min="9" max="9" width="14.421875" style="40" customWidth="1"/>
    <col min="10" max="16384" width="9.140625" style="40" customWidth="1"/>
  </cols>
  <sheetData>
    <row r="1" spans="1:12" ht="15.75">
      <c r="A1" s="171" t="s">
        <v>351</v>
      </c>
      <c r="B1" s="171"/>
      <c r="C1" s="171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132" t="s">
        <v>352</v>
      </c>
      <c r="B2" s="132"/>
      <c r="C2" s="132"/>
      <c r="D2" s="133"/>
      <c r="E2" s="41" t="s">
        <v>420</v>
      </c>
      <c r="F2" s="42"/>
      <c r="G2" s="43" t="s">
        <v>353</v>
      </c>
      <c r="H2" s="41">
        <v>40543</v>
      </c>
      <c r="I2" s="44"/>
      <c r="J2" s="39"/>
      <c r="K2" s="39"/>
      <c r="L2" s="39"/>
    </row>
    <row r="3" spans="1:12" ht="12.75">
      <c r="A3" s="45"/>
      <c r="B3" s="45"/>
      <c r="C3" s="45"/>
      <c r="D3" s="45"/>
      <c r="E3" s="46"/>
      <c r="F3" s="46"/>
      <c r="G3" s="45"/>
      <c r="H3" s="45"/>
      <c r="I3" s="47"/>
      <c r="J3" s="39"/>
      <c r="K3" s="39"/>
      <c r="L3" s="39"/>
    </row>
    <row r="4" spans="1:12" ht="15">
      <c r="A4" s="134" t="s">
        <v>354</v>
      </c>
      <c r="B4" s="134"/>
      <c r="C4" s="134"/>
      <c r="D4" s="134"/>
      <c r="E4" s="134"/>
      <c r="F4" s="134"/>
      <c r="G4" s="134"/>
      <c r="H4" s="134"/>
      <c r="I4" s="134"/>
      <c r="J4" s="39"/>
      <c r="K4" s="39"/>
      <c r="L4" s="39"/>
    </row>
    <row r="5" spans="1:12" ht="12.75">
      <c r="A5" s="48"/>
      <c r="B5" s="48"/>
      <c r="C5" s="48"/>
      <c r="D5" s="49"/>
      <c r="E5" s="50"/>
      <c r="F5" s="51"/>
      <c r="G5" s="52"/>
      <c r="H5" s="53"/>
      <c r="I5" s="54"/>
      <c r="J5" s="39"/>
      <c r="K5" s="39"/>
      <c r="L5" s="39"/>
    </row>
    <row r="6" spans="1:12" ht="12.75">
      <c r="A6" s="125" t="s">
        <v>355</v>
      </c>
      <c r="B6" s="126"/>
      <c r="C6" s="135" t="s">
        <v>425</v>
      </c>
      <c r="D6" s="136"/>
      <c r="E6" s="137"/>
      <c r="F6" s="137"/>
      <c r="G6" s="137"/>
      <c r="H6" s="137"/>
      <c r="I6" s="56"/>
      <c r="J6" s="39"/>
      <c r="K6" s="39"/>
      <c r="L6" s="39"/>
    </row>
    <row r="7" spans="1:12" ht="12.75">
      <c r="A7" s="57"/>
      <c r="B7" s="57"/>
      <c r="C7" s="48"/>
      <c r="D7" s="48"/>
      <c r="E7" s="137"/>
      <c r="F7" s="137"/>
      <c r="G7" s="137"/>
      <c r="H7" s="137"/>
      <c r="I7" s="56"/>
      <c r="J7" s="39"/>
      <c r="K7" s="39"/>
      <c r="L7" s="39"/>
    </row>
    <row r="8" spans="1:12" ht="12.75">
      <c r="A8" s="138" t="s">
        <v>356</v>
      </c>
      <c r="B8" s="139"/>
      <c r="C8" s="135" t="s">
        <v>426</v>
      </c>
      <c r="D8" s="136"/>
      <c r="E8" s="137"/>
      <c r="F8" s="137"/>
      <c r="G8" s="137"/>
      <c r="H8" s="137"/>
      <c r="I8" s="49"/>
      <c r="J8" s="39"/>
      <c r="K8" s="39"/>
      <c r="L8" s="39"/>
    </row>
    <row r="9" spans="1:12" ht="12.75">
      <c r="A9" s="58"/>
      <c r="B9" s="58"/>
      <c r="C9" s="59"/>
      <c r="D9" s="48"/>
      <c r="E9" s="48"/>
      <c r="F9" s="48"/>
      <c r="G9" s="48"/>
      <c r="H9" s="48"/>
      <c r="I9" s="48"/>
      <c r="J9" s="39"/>
      <c r="K9" s="39"/>
      <c r="L9" s="39"/>
    </row>
    <row r="10" spans="1:12" ht="12.75">
      <c r="A10" s="140" t="s">
        <v>357</v>
      </c>
      <c r="B10" s="141"/>
      <c r="C10" s="135" t="s">
        <v>418</v>
      </c>
      <c r="D10" s="136"/>
      <c r="E10" s="48"/>
      <c r="F10" s="48"/>
      <c r="G10" s="48"/>
      <c r="H10" s="48"/>
      <c r="I10" s="48"/>
      <c r="J10" s="39"/>
      <c r="K10" s="39"/>
      <c r="L10" s="39"/>
    </row>
    <row r="11" spans="1:12" ht="12.75">
      <c r="A11" s="142"/>
      <c r="B11" s="142"/>
      <c r="C11" s="48"/>
      <c r="D11" s="48"/>
      <c r="E11" s="48"/>
      <c r="F11" s="48"/>
      <c r="G11" s="48"/>
      <c r="H11" s="48"/>
      <c r="I11" s="48"/>
      <c r="J11" s="39"/>
      <c r="K11" s="39"/>
      <c r="L11" s="39"/>
    </row>
    <row r="12" spans="1:12" ht="12.75">
      <c r="A12" s="125" t="s">
        <v>358</v>
      </c>
      <c r="B12" s="126"/>
      <c r="C12" s="129" t="s">
        <v>419</v>
      </c>
      <c r="D12" s="130"/>
      <c r="E12" s="130"/>
      <c r="F12" s="130"/>
      <c r="G12" s="130"/>
      <c r="H12" s="130"/>
      <c r="I12" s="131"/>
      <c r="J12" s="39"/>
      <c r="K12" s="39"/>
      <c r="L12" s="39"/>
    </row>
    <row r="13" spans="1:12" ht="12.75">
      <c r="A13" s="57"/>
      <c r="B13" s="57"/>
      <c r="C13" s="60"/>
      <c r="D13" s="48"/>
      <c r="E13" s="48"/>
      <c r="F13" s="48"/>
      <c r="G13" s="48"/>
      <c r="H13" s="48"/>
      <c r="I13" s="48"/>
      <c r="J13" s="39"/>
      <c r="K13" s="39"/>
      <c r="L13" s="39"/>
    </row>
    <row r="14" spans="1:12" ht="12.75">
      <c r="A14" s="125" t="s">
        <v>359</v>
      </c>
      <c r="B14" s="126"/>
      <c r="C14" s="127" t="s">
        <v>427</v>
      </c>
      <c r="D14" s="128"/>
      <c r="E14" s="48"/>
      <c r="F14" s="129" t="s">
        <v>428</v>
      </c>
      <c r="G14" s="130"/>
      <c r="H14" s="130"/>
      <c r="I14" s="131"/>
      <c r="J14" s="39"/>
      <c r="K14" s="39"/>
      <c r="L14" s="39"/>
    </row>
    <row r="15" spans="1:12" ht="12.75">
      <c r="A15" s="57"/>
      <c r="B15" s="57"/>
      <c r="C15" s="48"/>
      <c r="D15" s="48"/>
      <c r="E15" s="48"/>
      <c r="F15" s="48"/>
      <c r="G15" s="48"/>
      <c r="H15" s="48"/>
      <c r="I15" s="48"/>
      <c r="J15" s="39"/>
      <c r="K15" s="39"/>
      <c r="L15" s="39"/>
    </row>
    <row r="16" spans="1:12" ht="12.75">
      <c r="A16" s="125" t="s">
        <v>360</v>
      </c>
      <c r="B16" s="126"/>
      <c r="C16" s="129" t="s">
        <v>429</v>
      </c>
      <c r="D16" s="130"/>
      <c r="E16" s="130"/>
      <c r="F16" s="130"/>
      <c r="G16" s="130"/>
      <c r="H16" s="130"/>
      <c r="I16" s="131"/>
      <c r="J16" s="39"/>
      <c r="K16" s="39"/>
      <c r="L16" s="39"/>
    </row>
    <row r="17" spans="1:12" ht="12.75">
      <c r="A17" s="57"/>
      <c r="B17" s="57"/>
      <c r="C17" s="48"/>
      <c r="D17" s="48"/>
      <c r="E17" s="48"/>
      <c r="F17" s="48"/>
      <c r="G17" s="48"/>
      <c r="H17" s="48"/>
      <c r="I17" s="48"/>
      <c r="J17" s="39"/>
      <c r="K17" s="39"/>
      <c r="L17" s="39"/>
    </row>
    <row r="18" spans="1:12" ht="12.75">
      <c r="A18" s="125" t="s">
        <v>361</v>
      </c>
      <c r="B18" s="126"/>
      <c r="C18" s="153"/>
      <c r="D18" s="154"/>
      <c r="E18" s="154"/>
      <c r="F18" s="154"/>
      <c r="G18" s="154"/>
      <c r="H18" s="154"/>
      <c r="I18" s="155"/>
      <c r="J18" s="39"/>
      <c r="K18" s="39"/>
      <c r="L18" s="39"/>
    </row>
    <row r="19" spans="1:12" ht="12.75">
      <c r="A19" s="57"/>
      <c r="B19" s="57"/>
      <c r="C19" s="60"/>
      <c r="D19" s="48"/>
      <c r="E19" s="48"/>
      <c r="F19" s="48"/>
      <c r="G19" s="48"/>
      <c r="H19" s="48"/>
      <c r="I19" s="48"/>
      <c r="J19" s="39"/>
      <c r="K19" s="39"/>
      <c r="L19" s="39"/>
    </row>
    <row r="20" spans="1:12" ht="12.75">
      <c r="A20" s="125" t="s">
        <v>362</v>
      </c>
      <c r="B20" s="126"/>
      <c r="C20" s="156" t="s">
        <v>430</v>
      </c>
      <c r="D20" s="157"/>
      <c r="E20" s="157"/>
      <c r="F20" s="157"/>
      <c r="G20" s="157"/>
      <c r="H20" s="157"/>
      <c r="I20" s="158"/>
      <c r="J20" s="39"/>
      <c r="K20" s="39"/>
      <c r="L20" s="39"/>
    </row>
    <row r="21" spans="1:12" ht="12.75">
      <c r="A21" s="57"/>
      <c r="B21" s="57"/>
      <c r="C21" s="60"/>
      <c r="D21" s="48"/>
      <c r="E21" s="48"/>
      <c r="F21" s="48"/>
      <c r="G21" s="48"/>
      <c r="H21" s="48"/>
      <c r="I21" s="48"/>
      <c r="J21" s="39"/>
      <c r="K21" s="39"/>
      <c r="L21" s="39"/>
    </row>
    <row r="22" spans="1:12" ht="12.75">
      <c r="A22" s="125" t="s">
        <v>363</v>
      </c>
      <c r="B22" s="126"/>
      <c r="C22" s="61">
        <v>133</v>
      </c>
      <c r="D22" s="129" t="s">
        <v>428</v>
      </c>
      <c r="E22" s="143"/>
      <c r="F22" s="144"/>
      <c r="G22" s="145"/>
      <c r="H22" s="146"/>
      <c r="I22" s="62"/>
      <c r="J22" s="39"/>
      <c r="K22" s="39"/>
      <c r="L22" s="39"/>
    </row>
    <row r="23" spans="1:12" ht="12.75">
      <c r="A23" s="57"/>
      <c r="B23" s="57"/>
      <c r="C23" s="48"/>
      <c r="D23" s="63"/>
      <c r="E23" s="63"/>
      <c r="F23" s="63"/>
      <c r="G23" s="63"/>
      <c r="H23" s="48"/>
      <c r="I23" s="49"/>
      <c r="J23" s="39"/>
      <c r="K23" s="39"/>
      <c r="L23" s="39"/>
    </row>
    <row r="24" spans="1:12" ht="12.75">
      <c r="A24" s="125" t="s">
        <v>364</v>
      </c>
      <c r="B24" s="126"/>
      <c r="C24" s="61">
        <v>21</v>
      </c>
      <c r="D24" s="129" t="s">
        <v>431</v>
      </c>
      <c r="E24" s="143"/>
      <c r="F24" s="143"/>
      <c r="G24" s="144"/>
      <c r="H24" s="55" t="s">
        <v>365</v>
      </c>
      <c r="I24" s="64">
        <v>423</v>
      </c>
      <c r="J24" s="39"/>
      <c r="K24" s="39"/>
      <c r="L24" s="39"/>
    </row>
    <row r="25" spans="1:12" ht="12.75">
      <c r="A25" s="57"/>
      <c r="B25" s="57"/>
      <c r="C25" s="48"/>
      <c r="D25" s="63"/>
      <c r="E25" s="63"/>
      <c r="F25" s="63"/>
      <c r="G25" s="57"/>
      <c r="H25" s="57" t="s">
        <v>366</v>
      </c>
      <c r="I25" s="60"/>
      <c r="J25" s="39"/>
      <c r="K25" s="39"/>
      <c r="L25" s="39"/>
    </row>
    <row r="26" spans="1:12" ht="12.75">
      <c r="A26" s="125" t="s">
        <v>367</v>
      </c>
      <c r="B26" s="126"/>
      <c r="C26" s="65" t="s">
        <v>432</v>
      </c>
      <c r="D26" s="66"/>
      <c r="E26" s="39"/>
      <c r="F26" s="67"/>
      <c r="G26" s="125" t="s">
        <v>368</v>
      </c>
      <c r="H26" s="126"/>
      <c r="I26" s="68" t="s">
        <v>433</v>
      </c>
      <c r="J26" s="39"/>
      <c r="K26" s="39"/>
      <c r="L26" s="39"/>
    </row>
    <row r="27" spans="1:12" ht="12.75">
      <c r="A27" s="57"/>
      <c r="B27" s="57"/>
      <c r="C27" s="48"/>
      <c r="D27" s="67"/>
      <c r="E27" s="67"/>
      <c r="F27" s="67"/>
      <c r="G27" s="67"/>
      <c r="H27" s="48"/>
      <c r="I27" s="69"/>
      <c r="J27" s="39"/>
      <c r="K27" s="39"/>
      <c r="L27" s="39"/>
    </row>
    <row r="28" spans="1:12" ht="12.75">
      <c r="A28" s="159" t="s">
        <v>369</v>
      </c>
      <c r="B28" s="160"/>
      <c r="C28" s="161"/>
      <c r="D28" s="161"/>
      <c r="E28" s="162" t="s">
        <v>370</v>
      </c>
      <c r="F28" s="163"/>
      <c r="G28" s="163"/>
      <c r="H28" s="164" t="s">
        <v>439</v>
      </c>
      <c r="I28" s="164"/>
      <c r="J28" s="39"/>
      <c r="K28" s="39"/>
      <c r="L28" s="39"/>
    </row>
    <row r="29" spans="1:12" ht="12.75">
      <c r="A29" s="39"/>
      <c r="B29" s="39"/>
      <c r="C29" s="39"/>
      <c r="D29" s="54"/>
      <c r="E29" s="48"/>
      <c r="F29" s="48"/>
      <c r="G29" s="48"/>
      <c r="H29" s="70"/>
      <c r="I29" s="69"/>
      <c r="J29" s="39"/>
      <c r="K29" s="39"/>
      <c r="L29" s="39"/>
    </row>
    <row r="30" spans="1:12" ht="12.75">
      <c r="A30" s="147"/>
      <c r="B30" s="148"/>
      <c r="C30" s="148"/>
      <c r="D30" s="148"/>
      <c r="E30" s="149"/>
      <c r="F30" s="150"/>
      <c r="G30" s="150"/>
      <c r="H30" s="151"/>
      <c r="I30" s="152"/>
      <c r="J30" s="39"/>
      <c r="K30" s="39"/>
      <c r="L30" s="39"/>
    </row>
    <row r="31" spans="1:12" ht="12.75">
      <c r="A31" s="147"/>
      <c r="B31" s="148"/>
      <c r="C31" s="148"/>
      <c r="D31" s="148"/>
      <c r="E31" s="149"/>
      <c r="F31" s="150"/>
      <c r="G31" s="150"/>
      <c r="H31" s="151"/>
      <c r="I31" s="152"/>
      <c r="J31" s="39"/>
      <c r="K31" s="39"/>
      <c r="L31" s="39"/>
    </row>
    <row r="32" spans="1:12" ht="12.75">
      <c r="A32" s="147"/>
      <c r="B32" s="148"/>
      <c r="C32" s="148"/>
      <c r="D32" s="148"/>
      <c r="E32" s="149"/>
      <c r="F32" s="150"/>
      <c r="G32" s="150"/>
      <c r="H32" s="151"/>
      <c r="I32" s="152"/>
      <c r="J32" s="39"/>
      <c r="K32" s="39"/>
      <c r="L32" s="39"/>
    </row>
    <row r="33" spans="1:12" ht="12.75">
      <c r="A33" s="147"/>
      <c r="B33" s="148"/>
      <c r="C33" s="148"/>
      <c r="D33" s="148"/>
      <c r="E33" s="149"/>
      <c r="F33" s="150"/>
      <c r="G33" s="150"/>
      <c r="H33" s="151"/>
      <c r="I33" s="152"/>
      <c r="J33" s="39"/>
      <c r="K33" s="39"/>
      <c r="L33" s="39"/>
    </row>
    <row r="34" spans="1:12" ht="12.75">
      <c r="A34" s="147"/>
      <c r="B34" s="148"/>
      <c r="C34" s="148"/>
      <c r="D34" s="148"/>
      <c r="E34" s="149"/>
      <c r="F34" s="150"/>
      <c r="G34" s="150"/>
      <c r="H34" s="151"/>
      <c r="I34" s="152"/>
      <c r="J34" s="39"/>
      <c r="K34" s="39"/>
      <c r="L34" s="39"/>
    </row>
    <row r="35" spans="1:12" ht="12.75">
      <c r="A35" s="147"/>
      <c r="B35" s="148"/>
      <c r="C35" s="148"/>
      <c r="D35" s="148"/>
      <c r="E35" s="149"/>
      <c r="F35" s="150"/>
      <c r="G35" s="150"/>
      <c r="H35" s="151"/>
      <c r="I35" s="152"/>
      <c r="J35" s="39"/>
      <c r="K35" s="39"/>
      <c r="L35" s="39"/>
    </row>
    <row r="36" spans="1:12" ht="12.75">
      <c r="A36" s="147"/>
      <c r="B36" s="148"/>
      <c r="C36" s="148"/>
      <c r="D36" s="148"/>
      <c r="E36" s="149"/>
      <c r="F36" s="150"/>
      <c r="G36" s="150"/>
      <c r="H36" s="151"/>
      <c r="I36" s="152"/>
      <c r="J36" s="39"/>
      <c r="K36" s="39"/>
      <c r="L36" s="39"/>
    </row>
    <row r="37" spans="1:12" ht="12.75">
      <c r="A37" s="147"/>
      <c r="B37" s="148"/>
      <c r="C37" s="148"/>
      <c r="D37" s="148"/>
      <c r="E37" s="149"/>
      <c r="F37" s="150"/>
      <c r="G37" s="150"/>
      <c r="H37" s="151"/>
      <c r="I37" s="152"/>
      <c r="J37" s="39"/>
      <c r="K37" s="39"/>
      <c r="L37" s="39"/>
    </row>
    <row r="38" spans="1:12" ht="12.75">
      <c r="A38" s="147"/>
      <c r="B38" s="148"/>
      <c r="C38" s="148"/>
      <c r="D38" s="148"/>
      <c r="E38" s="149"/>
      <c r="F38" s="150"/>
      <c r="G38" s="150"/>
      <c r="H38" s="151"/>
      <c r="I38" s="152"/>
      <c r="J38" s="39"/>
      <c r="K38" s="39"/>
      <c r="L38" s="39"/>
    </row>
    <row r="39" spans="1:12" ht="12.75">
      <c r="A39" s="147"/>
      <c r="B39" s="148"/>
      <c r="C39" s="148"/>
      <c r="D39" s="148"/>
      <c r="E39" s="149"/>
      <c r="F39" s="150"/>
      <c r="G39" s="150"/>
      <c r="H39" s="151"/>
      <c r="I39" s="152"/>
      <c r="J39" s="39"/>
      <c r="K39" s="39"/>
      <c r="L39" s="39"/>
    </row>
    <row r="40" spans="1:12" ht="12.75">
      <c r="A40" s="147"/>
      <c r="B40" s="148"/>
      <c r="C40" s="148"/>
      <c r="D40" s="148"/>
      <c r="E40" s="149"/>
      <c r="F40" s="150"/>
      <c r="G40" s="150"/>
      <c r="H40" s="151"/>
      <c r="I40" s="152"/>
      <c r="J40" s="39"/>
      <c r="K40" s="39"/>
      <c r="L40" s="39"/>
    </row>
    <row r="41" spans="1:12" ht="12.75">
      <c r="A41" s="147"/>
      <c r="B41" s="148"/>
      <c r="C41" s="148"/>
      <c r="D41" s="148"/>
      <c r="E41" s="149"/>
      <c r="F41" s="150"/>
      <c r="G41" s="150"/>
      <c r="H41" s="151"/>
      <c r="I41" s="152"/>
      <c r="J41" s="39"/>
      <c r="K41" s="39"/>
      <c r="L41" s="39"/>
    </row>
    <row r="42" spans="1:12" ht="12.75">
      <c r="A42" s="147"/>
      <c r="B42" s="148"/>
      <c r="C42" s="148"/>
      <c r="D42" s="148"/>
      <c r="E42" s="149"/>
      <c r="F42" s="150"/>
      <c r="G42" s="150"/>
      <c r="H42" s="151"/>
      <c r="I42" s="152"/>
      <c r="J42" s="39"/>
      <c r="K42" s="39"/>
      <c r="L42" s="39"/>
    </row>
    <row r="43" spans="1:12" ht="12.75">
      <c r="A43" s="147"/>
      <c r="B43" s="148"/>
      <c r="C43" s="148"/>
      <c r="D43" s="148"/>
      <c r="E43" s="149"/>
      <c r="F43" s="150"/>
      <c r="G43" s="150"/>
      <c r="H43" s="151"/>
      <c r="I43" s="152"/>
      <c r="J43" s="39"/>
      <c r="K43" s="39"/>
      <c r="L43" s="39"/>
    </row>
    <row r="44" spans="1:12" ht="12.75">
      <c r="A44" s="72"/>
      <c r="B44" s="72"/>
      <c r="C44" s="72"/>
      <c r="D44" s="59"/>
      <c r="E44" s="59"/>
      <c r="F44" s="72"/>
      <c r="G44" s="59"/>
      <c r="H44" s="59"/>
      <c r="I44" s="59"/>
      <c r="J44" s="39"/>
      <c r="K44" s="39"/>
      <c r="L44" s="39"/>
    </row>
    <row r="45" spans="1:12" ht="12.75">
      <c r="A45" s="166" t="s">
        <v>371</v>
      </c>
      <c r="B45" s="167"/>
      <c r="C45" s="135"/>
      <c r="D45" s="136"/>
      <c r="E45" s="49"/>
      <c r="F45" s="129"/>
      <c r="G45" s="172"/>
      <c r="H45" s="172"/>
      <c r="I45" s="173"/>
      <c r="J45" s="39"/>
      <c r="K45" s="39"/>
      <c r="L45" s="39"/>
    </row>
    <row r="46" spans="1:12" ht="12.75">
      <c r="A46" s="71"/>
      <c r="B46" s="71"/>
      <c r="C46" s="174"/>
      <c r="D46" s="175"/>
      <c r="E46" s="48"/>
      <c r="F46" s="174"/>
      <c r="G46" s="176"/>
      <c r="H46" s="73"/>
      <c r="I46" s="73"/>
      <c r="J46" s="39"/>
      <c r="K46" s="39"/>
      <c r="L46" s="39"/>
    </row>
    <row r="47" spans="1:12" ht="12.75">
      <c r="A47" s="166" t="s">
        <v>372</v>
      </c>
      <c r="B47" s="167"/>
      <c r="C47" s="129" t="s">
        <v>437</v>
      </c>
      <c r="D47" s="165"/>
      <c r="E47" s="165"/>
      <c r="F47" s="165"/>
      <c r="G47" s="165"/>
      <c r="H47" s="165"/>
      <c r="I47" s="165"/>
      <c r="J47" s="39"/>
      <c r="K47" s="39"/>
      <c r="L47" s="39"/>
    </row>
    <row r="48" spans="1:12" ht="12.75">
      <c r="A48" s="57"/>
      <c r="B48" s="57"/>
      <c r="C48" s="74" t="s">
        <v>373</v>
      </c>
      <c r="D48" s="49"/>
      <c r="E48" s="49"/>
      <c r="F48" s="49"/>
      <c r="G48" s="49"/>
      <c r="H48" s="49"/>
      <c r="I48" s="49"/>
      <c r="J48" s="39"/>
      <c r="K48" s="39"/>
      <c r="L48" s="39"/>
    </row>
    <row r="49" spans="1:12" ht="12.75">
      <c r="A49" s="166" t="s">
        <v>374</v>
      </c>
      <c r="B49" s="167"/>
      <c r="C49" s="168" t="s">
        <v>436</v>
      </c>
      <c r="D49" s="169"/>
      <c r="E49" s="170"/>
      <c r="F49" s="49"/>
      <c r="G49" s="55" t="s">
        <v>375</v>
      </c>
      <c r="H49" s="168" t="s">
        <v>434</v>
      </c>
      <c r="I49" s="170"/>
      <c r="J49" s="39"/>
      <c r="K49" s="39"/>
      <c r="L49" s="39"/>
    </row>
    <row r="50" spans="1:12" ht="12.75">
      <c r="A50" s="57"/>
      <c r="B50" s="57"/>
      <c r="C50" s="74"/>
      <c r="D50" s="49"/>
      <c r="E50" s="49"/>
      <c r="F50" s="49"/>
      <c r="G50" s="49"/>
      <c r="H50" s="49"/>
      <c r="I50" s="49"/>
      <c r="J50" s="39"/>
      <c r="K50" s="39"/>
      <c r="L50" s="39"/>
    </row>
    <row r="51" spans="1:12" ht="12.75">
      <c r="A51" s="166" t="s">
        <v>361</v>
      </c>
      <c r="B51" s="167"/>
      <c r="C51" s="179" t="s">
        <v>438</v>
      </c>
      <c r="D51" s="169"/>
      <c r="E51" s="169"/>
      <c r="F51" s="169"/>
      <c r="G51" s="169"/>
      <c r="H51" s="169"/>
      <c r="I51" s="170"/>
      <c r="J51" s="39"/>
      <c r="K51" s="39"/>
      <c r="L51" s="39"/>
    </row>
    <row r="52" spans="1:12" ht="12.75">
      <c r="A52" s="57"/>
      <c r="B52" s="57"/>
      <c r="C52" s="49"/>
      <c r="D52" s="49"/>
      <c r="E52" s="49"/>
      <c r="F52" s="49"/>
      <c r="G52" s="49"/>
      <c r="H52" s="49"/>
      <c r="I52" s="49"/>
      <c r="J52" s="39"/>
      <c r="K52" s="39"/>
      <c r="L52" s="39"/>
    </row>
    <row r="53" spans="1:12" ht="12.75">
      <c r="A53" s="125" t="s">
        <v>376</v>
      </c>
      <c r="B53" s="126"/>
      <c r="C53" s="168" t="s">
        <v>435</v>
      </c>
      <c r="D53" s="169"/>
      <c r="E53" s="169"/>
      <c r="F53" s="169"/>
      <c r="G53" s="169"/>
      <c r="H53" s="169"/>
      <c r="I53" s="131"/>
      <c r="J53" s="39"/>
      <c r="K53" s="39"/>
      <c r="L53" s="39"/>
    </row>
    <row r="54" spans="1:12" ht="12.75">
      <c r="A54" s="75"/>
      <c r="B54" s="75"/>
      <c r="C54" s="182" t="s">
        <v>377</v>
      </c>
      <c r="D54" s="182"/>
      <c r="E54" s="182"/>
      <c r="F54" s="182"/>
      <c r="G54" s="182"/>
      <c r="H54" s="182"/>
      <c r="I54" s="77"/>
      <c r="J54" s="39"/>
      <c r="K54" s="39"/>
      <c r="L54" s="39"/>
    </row>
    <row r="55" spans="1:12" ht="12.75">
      <c r="A55" s="75"/>
      <c r="B55" s="75"/>
      <c r="C55" s="76"/>
      <c r="D55" s="76"/>
      <c r="E55" s="76"/>
      <c r="F55" s="76"/>
      <c r="G55" s="76"/>
      <c r="H55" s="76"/>
      <c r="I55" s="77"/>
      <c r="J55" s="39"/>
      <c r="K55" s="39"/>
      <c r="L55" s="39"/>
    </row>
    <row r="56" spans="1:12" ht="12.75">
      <c r="A56" s="75"/>
      <c r="B56" s="180" t="s">
        <v>378</v>
      </c>
      <c r="C56" s="181"/>
      <c r="D56" s="181"/>
      <c r="E56" s="181"/>
      <c r="F56" s="119"/>
      <c r="G56" s="119"/>
      <c r="H56" s="120"/>
      <c r="I56" s="120"/>
      <c r="J56" s="39"/>
      <c r="K56" s="39"/>
      <c r="L56" s="39"/>
    </row>
    <row r="57" spans="1:12" ht="12.75">
      <c r="A57" s="75"/>
      <c r="B57" s="121" t="s">
        <v>417</v>
      </c>
      <c r="C57" s="122"/>
      <c r="D57" s="122"/>
      <c r="E57" s="122"/>
      <c r="F57" s="122"/>
      <c r="G57" s="122"/>
      <c r="H57" s="186" t="s">
        <v>411</v>
      </c>
      <c r="I57" s="186"/>
      <c r="J57" s="39"/>
      <c r="K57" s="39"/>
      <c r="L57" s="39"/>
    </row>
    <row r="58" spans="1:12" ht="12.75">
      <c r="A58" s="75"/>
      <c r="B58" s="121" t="s">
        <v>412</v>
      </c>
      <c r="C58" s="122"/>
      <c r="D58" s="122"/>
      <c r="E58" s="122"/>
      <c r="F58" s="122"/>
      <c r="G58" s="122"/>
      <c r="H58" s="186"/>
      <c r="I58" s="186"/>
      <c r="J58" s="39"/>
      <c r="K58" s="39"/>
      <c r="L58" s="39"/>
    </row>
    <row r="59" spans="1:12" ht="12.75">
      <c r="A59" s="75"/>
      <c r="B59" s="121" t="s">
        <v>413</v>
      </c>
      <c r="C59" s="122"/>
      <c r="D59" s="122"/>
      <c r="E59" s="122"/>
      <c r="F59" s="122"/>
      <c r="G59" s="122"/>
      <c r="H59" s="186"/>
      <c r="I59" s="186"/>
      <c r="J59" s="39"/>
      <c r="K59" s="39"/>
      <c r="L59" s="39"/>
    </row>
    <row r="60" spans="1:12" ht="12.75">
      <c r="A60" s="75"/>
      <c r="B60" s="121" t="s">
        <v>414</v>
      </c>
      <c r="C60" s="123"/>
      <c r="D60" s="123"/>
      <c r="E60" s="123"/>
      <c r="F60" s="123"/>
      <c r="G60" s="123"/>
      <c r="H60" s="186"/>
      <c r="I60" s="186"/>
      <c r="J60" s="39"/>
      <c r="K60" s="39"/>
      <c r="L60" s="39"/>
    </row>
    <row r="61" spans="1:12" ht="12.75">
      <c r="A61" s="75"/>
      <c r="B61" s="121" t="s">
        <v>415</v>
      </c>
      <c r="C61" s="123"/>
      <c r="D61" s="123"/>
      <c r="E61" s="123"/>
      <c r="F61" s="123"/>
      <c r="G61" s="123"/>
      <c r="H61" s="186"/>
      <c r="I61" s="186"/>
      <c r="J61" s="39"/>
      <c r="K61" s="39"/>
      <c r="L61" s="39"/>
    </row>
    <row r="62" spans="1:12" ht="12.75">
      <c r="A62" s="75"/>
      <c r="B62" s="75"/>
      <c r="C62" s="76"/>
      <c r="D62" s="76"/>
      <c r="E62" s="76"/>
      <c r="F62" s="76"/>
      <c r="G62" s="76"/>
      <c r="H62" s="76"/>
      <c r="I62" s="77"/>
      <c r="J62" s="39"/>
      <c r="K62" s="39"/>
      <c r="L62" s="39"/>
    </row>
    <row r="63" spans="1:12" ht="13.5" thickBot="1">
      <c r="A63" s="78" t="s">
        <v>379</v>
      </c>
      <c r="B63" s="49"/>
      <c r="C63" s="49"/>
      <c r="D63" s="49"/>
      <c r="E63" s="49"/>
      <c r="F63" s="49"/>
      <c r="G63" s="79"/>
      <c r="H63" s="80"/>
      <c r="I63" s="79"/>
      <c r="J63" s="39"/>
      <c r="K63" s="39"/>
      <c r="L63" s="39"/>
    </row>
    <row r="64" spans="1:12" ht="12.75">
      <c r="A64" s="49"/>
      <c r="B64" s="49"/>
      <c r="C64" s="49"/>
      <c r="D64" s="49"/>
      <c r="E64" s="75" t="s">
        <v>380</v>
      </c>
      <c r="F64" s="39"/>
      <c r="G64" s="183" t="s">
        <v>381</v>
      </c>
      <c r="H64" s="184"/>
      <c r="I64" s="185"/>
      <c r="J64" s="39"/>
      <c r="K64" s="39"/>
      <c r="L64" s="39"/>
    </row>
    <row r="65" spans="1:12" ht="12.75">
      <c r="A65" s="81"/>
      <c r="B65" s="81"/>
      <c r="C65" s="54"/>
      <c r="D65" s="54"/>
      <c r="E65" s="54"/>
      <c r="F65" s="54"/>
      <c r="G65" s="177"/>
      <c r="H65" s="178"/>
      <c r="I65" s="54"/>
      <c r="J65" s="39"/>
      <c r="K65" s="39"/>
      <c r="L65" s="39"/>
    </row>
  </sheetData>
  <sheetProtection/>
  <protectedRanges>
    <protectedRange sqref="E2 H2 C6:D6 C8:D8 C10:D10 C12:I12 C14:D14 F14:I14 C16:I16 C18:I18 C20:I20 C24:G24 C22:F22 C26 I26 I24 A34:D34 A36:D36 A30:I33 A35:I35 A37:I37 A39:I39" name="Range1"/>
  </protectedRanges>
  <mergeCells count="92">
    <mergeCell ref="H43:I43"/>
    <mergeCell ref="A43:D43"/>
    <mergeCell ref="E43:G43"/>
    <mergeCell ref="A41:D41"/>
    <mergeCell ref="E41:G41"/>
    <mergeCell ref="H41:I41"/>
    <mergeCell ref="A42:D42"/>
    <mergeCell ref="E42:G42"/>
    <mergeCell ref="H42:I42"/>
    <mergeCell ref="H33:I33"/>
    <mergeCell ref="E35:G35"/>
    <mergeCell ref="H35:I35"/>
    <mergeCell ref="E37:G37"/>
    <mergeCell ref="H37:I37"/>
    <mergeCell ref="H34:I34"/>
    <mergeCell ref="H36:I36"/>
    <mergeCell ref="A33:D33"/>
    <mergeCell ref="A35:D35"/>
    <mergeCell ref="A37:D37"/>
    <mergeCell ref="E33:G33"/>
    <mergeCell ref="A34:D34"/>
    <mergeCell ref="E34:G34"/>
    <mergeCell ref="A36:D36"/>
    <mergeCell ref="E36:G36"/>
    <mergeCell ref="G65:H65"/>
    <mergeCell ref="A51:B51"/>
    <mergeCell ref="C51:I51"/>
    <mergeCell ref="A53:B53"/>
    <mergeCell ref="C53:I53"/>
    <mergeCell ref="B56:E56"/>
    <mergeCell ref="C54:H54"/>
    <mergeCell ref="G64:I64"/>
    <mergeCell ref="H57:I61"/>
    <mergeCell ref="A49:B49"/>
    <mergeCell ref="C49:E49"/>
    <mergeCell ref="H49:I49"/>
    <mergeCell ref="A1:C1"/>
    <mergeCell ref="A47:B47"/>
    <mergeCell ref="A45:B45"/>
    <mergeCell ref="C45:D45"/>
    <mergeCell ref="F45:I45"/>
    <mergeCell ref="C46:D46"/>
    <mergeCell ref="F46:G46"/>
    <mergeCell ref="C47:I47"/>
    <mergeCell ref="A38:D38"/>
    <mergeCell ref="E38:G38"/>
    <mergeCell ref="H38:I38"/>
    <mergeCell ref="A40:D40"/>
    <mergeCell ref="E40:G40"/>
    <mergeCell ref="H40:I40"/>
    <mergeCell ref="A39:D39"/>
    <mergeCell ref="E39:G39"/>
    <mergeCell ref="H39:I39"/>
    <mergeCell ref="G26:H26"/>
    <mergeCell ref="A28:D28"/>
    <mergeCell ref="E28:G28"/>
    <mergeCell ref="H28:I28"/>
    <mergeCell ref="A32:D32"/>
    <mergeCell ref="E32:G32"/>
    <mergeCell ref="H32:I32"/>
    <mergeCell ref="A31:D31"/>
    <mergeCell ref="E31:G31"/>
    <mergeCell ref="H31:I31"/>
    <mergeCell ref="A30:D30"/>
    <mergeCell ref="E30:G30"/>
    <mergeCell ref="H30:I30"/>
    <mergeCell ref="A18:B18"/>
    <mergeCell ref="C18:I18"/>
    <mergeCell ref="A20:B20"/>
    <mergeCell ref="C20:I20"/>
    <mergeCell ref="A24:B24"/>
    <mergeCell ref="D24:G24"/>
    <mergeCell ref="A26:B26"/>
    <mergeCell ref="A10:B11"/>
    <mergeCell ref="C10:D10"/>
    <mergeCell ref="A12:B12"/>
    <mergeCell ref="C12:I12"/>
    <mergeCell ref="A22:B22"/>
    <mergeCell ref="D22:F22"/>
    <mergeCell ref="G22:H22"/>
    <mergeCell ref="A16:B16"/>
    <mergeCell ref="C16:I16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ep.hr"/>
    <hyperlink ref="C51" r:id="rId2" display="marija.vlah@hep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58">
      <selection activeCell="K61" sqref="K61"/>
    </sheetView>
  </sheetViews>
  <sheetFormatPr defaultColWidth="9.140625" defaultRowHeight="12.75"/>
  <sheetData>
    <row r="1" spans="1:11" ht="12.75">
      <c r="A1" s="228" t="s">
        <v>224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</row>
    <row r="2" spans="1:11" ht="12.75">
      <c r="A2" s="232" t="s">
        <v>421</v>
      </c>
      <c r="B2" s="233"/>
      <c r="C2" s="233"/>
      <c r="D2" s="233"/>
      <c r="E2" s="233"/>
      <c r="F2" s="233"/>
      <c r="G2" s="233"/>
      <c r="H2" s="233"/>
      <c r="I2" s="233"/>
      <c r="J2" s="233"/>
      <c r="K2" s="231"/>
    </row>
    <row r="3" spans="1:11" ht="12.75">
      <c r="A3" s="234" t="s">
        <v>443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12.75">
      <c r="A4" s="218" t="s">
        <v>422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34.5" thickBot="1">
      <c r="A5" s="221" t="s">
        <v>89</v>
      </c>
      <c r="B5" s="222"/>
      <c r="C5" s="222"/>
      <c r="D5" s="222"/>
      <c r="E5" s="222"/>
      <c r="F5" s="222"/>
      <c r="G5" s="222"/>
      <c r="H5" s="223"/>
      <c r="I5" s="83" t="s">
        <v>382</v>
      </c>
      <c r="J5" s="84" t="s">
        <v>149</v>
      </c>
      <c r="K5" s="85" t="s">
        <v>150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87">
        <v>2</v>
      </c>
      <c r="J6" s="86">
        <v>3</v>
      </c>
      <c r="K6" s="86">
        <v>4</v>
      </c>
    </row>
    <row r="7" spans="1:11" ht="12.75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1" ht="12.75">
      <c r="A8" s="196" t="s">
        <v>91</v>
      </c>
      <c r="B8" s="197"/>
      <c r="C8" s="197"/>
      <c r="D8" s="197"/>
      <c r="E8" s="197"/>
      <c r="F8" s="197"/>
      <c r="G8" s="197"/>
      <c r="H8" s="217"/>
      <c r="I8" s="6">
        <v>1</v>
      </c>
      <c r="J8" s="25"/>
      <c r="K8" s="25"/>
    </row>
    <row r="9" spans="1:11" ht="12.75">
      <c r="A9" s="206" t="s">
        <v>13</v>
      </c>
      <c r="B9" s="207"/>
      <c r="C9" s="207"/>
      <c r="D9" s="207"/>
      <c r="E9" s="207"/>
      <c r="F9" s="207"/>
      <c r="G9" s="207"/>
      <c r="H9" s="208"/>
      <c r="I9" s="4">
        <v>2</v>
      </c>
      <c r="J9" s="26">
        <f>J10+J17+J27+J36+J40</f>
        <v>21583169</v>
      </c>
      <c r="K9" s="26">
        <f>K10+K17+K27+K36+K40</f>
        <v>21584404</v>
      </c>
    </row>
    <row r="10" spans="1:11" ht="12.75">
      <c r="A10" s="200" t="s">
        <v>306</v>
      </c>
      <c r="B10" s="201"/>
      <c r="C10" s="201"/>
      <c r="D10" s="201"/>
      <c r="E10" s="201"/>
      <c r="F10" s="201"/>
      <c r="G10" s="201"/>
      <c r="H10" s="202"/>
      <c r="I10" s="4">
        <v>3</v>
      </c>
      <c r="J10" s="26">
        <f>SUM(J11:J16)</f>
        <v>76212</v>
      </c>
      <c r="K10" s="26">
        <f>SUM(K11:K16)</f>
        <v>77173</v>
      </c>
    </row>
    <row r="11" spans="1:11" ht="12.75">
      <c r="A11" s="200" t="s">
        <v>151</v>
      </c>
      <c r="B11" s="201"/>
      <c r="C11" s="201"/>
      <c r="D11" s="201"/>
      <c r="E11" s="201"/>
      <c r="F11" s="201"/>
      <c r="G11" s="201"/>
      <c r="H11" s="202"/>
      <c r="I11" s="4">
        <v>4</v>
      </c>
      <c r="J11" s="27"/>
      <c r="K11" s="27"/>
    </row>
    <row r="12" spans="1:11" ht="12.75">
      <c r="A12" s="200" t="s">
        <v>15</v>
      </c>
      <c r="B12" s="201"/>
      <c r="C12" s="201"/>
      <c r="D12" s="201"/>
      <c r="E12" s="201"/>
      <c r="F12" s="201"/>
      <c r="G12" s="201"/>
      <c r="H12" s="202"/>
      <c r="I12" s="4">
        <v>5</v>
      </c>
      <c r="J12" s="27">
        <v>24307</v>
      </c>
      <c r="K12" s="27">
        <v>18466</v>
      </c>
    </row>
    <row r="13" spans="1:11" ht="12.75">
      <c r="A13" s="200" t="s">
        <v>152</v>
      </c>
      <c r="B13" s="201"/>
      <c r="C13" s="201"/>
      <c r="D13" s="201"/>
      <c r="E13" s="201"/>
      <c r="F13" s="201"/>
      <c r="G13" s="201"/>
      <c r="H13" s="202"/>
      <c r="I13" s="4">
        <v>6</v>
      </c>
      <c r="J13" s="27"/>
      <c r="K13" s="27"/>
    </row>
    <row r="14" spans="1:11" ht="12.75">
      <c r="A14" s="200" t="s">
        <v>310</v>
      </c>
      <c r="B14" s="201"/>
      <c r="C14" s="201"/>
      <c r="D14" s="201"/>
      <c r="E14" s="201"/>
      <c r="F14" s="201"/>
      <c r="G14" s="201"/>
      <c r="H14" s="202"/>
      <c r="I14" s="4">
        <v>7</v>
      </c>
      <c r="J14" s="27"/>
      <c r="K14" s="27"/>
    </row>
    <row r="15" spans="1:11" ht="12.75">
      <c r="A15" s="200" t="s">
        <v>311</v>
      </c>
      <c r="B15" s="201"/>
      <c r="C15" s="201"/>
      <c r="D15" s="201"/>
      <c r="E15" s="201"/>
      <c r="F15" s="201"/>
      <c r="G15" s="201"/>
      <c r="H15" s="202"/>
      <c r="I15" s="4">
        <v>8</v>
      </c>
      <c r="J15" s="27">
        <v>51887</v>
      </c>
      <c r="K15" s="27">
        <v>58707</v>
      </c>
    </row>
    <row r="16" spans="1:11" ht="12.75">
      <c r="A16" s="200" t="s">
        <v>312</v>
      </c>
      <c r="B16" s="201"/>
      <c r="C16" s="201"/>
      <c r="D16" s="201"/>
      <c r="E16" s="201"/>
      <c r="F16" s="201"/>
      <c r="G16" s="201"/>
      <c r="H16" s="202"/>
      <c r="I16" s="4">
        <v>9</v>
      </c>
      <c r="J16" s="27">
        <v>18</v>
      </c>
      <c r="K16" s="27"/>
    </row>
    <row r="17" spans="1:11" ht="12.75">
      <c r="A17" s="200" t="s">
        <v>307</v>
      </c>
      <c r="B17" s="201"/>
      <c r="C17" s="201"/>
      <c r="D17" s="201"/>
      <c r="E17" s="201"/>
      <c r="F17" s="201"/>
      <c r="G17" s="201"/>
      <c r="H17" s="202"/>
      <c r="I17" s="4">
        <v>10</v>
      </c>
      <c r="J17" s="26">
        <f>SUM(J18:J26)</f>
        <v>788589</v>
      </c>
      <c r="K17" s="26">
        <f>SUM(K18:K26)</f>
        <v>816502</v>
      </c>
    </row>
    <row r="18" spans="1:11" ht="12.75">
      <c r="A18" s="200" t="s">
        <v>313</v>
      </c>
      <c r="B18" s="201"/>
      <c r="C18" s="201"/>
      <c r="D18" s="201"/>
      <c r="E18" s="201"/>
      <c r="F18" s="201"/>
      <c r="G18" s="201"/>
      <c r="H18" s="202"/>
      <c r="I18" s="4">
        <v>11</v>
      </c>
      <c r="J18" s="27">
        <v>5762</v>
      </c>
      <c r="K18" s="27">
        <v>5762</v>
      </c>
    </row>
    <row r="19" spans="1:11" ht="12.75">
      <c r="A19" s="200" t="s">
        <v>350</v>
      </c>
      <c r="B19" s="201"/>
      <c r="C19" s="201"/>
      <c r="D19" s="201"/>
      <c r="E19" s="201"/>
      <c r="F19" s="201"/>
      <c r="G19" s="201"/>
      <c r="H19" s="202"/>
      <c r="I19" s="4">
        <v>12</v>
      </c>
      <c r="J19" s="27">
        <v>81405</v>
      </c>
      <c r="K19" s="27">
        <v>77542</v>
      </c>
    </row>
    <row r="20" spans="1:11" ht="12.75">
      <c r="A20" s="200" t="s">
        <v>314</v>
      </c>
      <c r="B20" s="201"/>
      <c r="C20" s="201"/>
      <c r="D20" s="201"/>
      <c r="E20" s="201"/>
      <c r="F20" s="201"/>
      <c r="G20" s="201"/>
      <c r="H20" s="202"/>
      <c r="I20" s="4">
        <v>13</v>
      </c>
      <c r="J20" s="27">
        <v>175151</v>
      </c>
      <c r="K20" s="27">
        <v>142511</v>
      </c>
    </row>
    <row r="21" spans="1:11" ht="12.75">
      <c r="A21" s="200" t="s">
        <v>54</v>
      </c>
      <c r="B21" s="201"/>
      <c r="C21" s="201"/>
      <c r="D21" s="201"/>
      <c r="E21" s="201"/>
      <c r="F21" s="201"/>
      <c r="G21" s="201"/>
      <c r="H21" s="202"/>
      <c r="I21" s="4">
        <v>14</v>
      </c>
      <c r="J21" s="27">
        <v>6389</v>
      </c>
      <c r="K21" s="27">
        <v>5674</v>
      </c>
    </row>
    <row r="22" spans="1:11" ht="12.75">
      <c r="A22" s="200" t="s">
        <v>55</v>
      </c>
      <c r="B22" s="201"/>
      <c r="C22" s="201"/>
      <c r="D22" s="201"/>
      <c r="E22" s="201"/>
      <c r="F22" s="201"/>
      <c r="G22" s="201"/>
      <c r="H22" s="202"/>
      <c r="I22" s="4">
        <v>15</v>
      </c>
      <c r="J22" s="27"/>
      <c r="K22" s="27"/>
    </row>
    <row r="23" spans="1:11" ht="12.75">
      <c r="A23" s="200" t="s">
        <v>104</v>
      </c>
      <c r="B23" s="201"/>
      <c r="C23" s="201"/>
      <c r="D23" s="201"/>
      <c r="E23" s="201"/>
      <c r="F23" s="201"/>
      <c r="G23" s="201"/>
      <c r="H23" s="202"/>
      <c r="I23" s="4">
        <v>16</v>
      </c>
      <c r="J23" s="27">
        <v>372470</v>
      </c>
      <c r="K23" s="27">
        <v>364965</v>
      </c>
    </row>
    <row r="24" spans="1:11" ht="12.75">
      <c r="A24" s="200" t="s">
        <v>105</v>
      </c>
      <c r="B24" s="201"/>
      <c r="C24" s="201"/>
      <c r="D24" s="201"/>
      <c r="E24" s="201"/>
      <c r="F24" s="201"/>
      <c r="G24" s="201"/>
      <c r="H24" s="202"/>
      <c r="I24" s="4">
        <v>17</v>
      </c>
      <c r="J24" s="27">
        <v>139083</v>
      </c>
      <c r="K24" s="27">
        <v>211719</v>
      </c>
    </row>
    <row r="25" spans="1:11" ht="12.75">
      <c r="A25" s="200" t="s">
        <v>106</v>
      </c>
      <c r="B25" s="201"/>
      <c r="C25" s="201"/>
      <c r="D25" s="201"/>
      <c r="E25" s="201"/>
      <c r="F25" s="201"/>
      <c r="G25" s="201"/>
      <c r="H25" s="202"/>
      <c r="I25" s="4">
        <v>18</v>
      </c>
      <c r="J25" s="27">
        <v>319</v>
      </c>
      <c r="K25" s="27">
        <v>319</v>
      </c>
    </row>
    <row r="26" spans="1:11" ht="12.75">
      <c r="A26" s="200" t="s">
        <v>107</v>
      </c>
      <c r="B26" s="201"/>
      <c r="C26" s="201"/>
      <c r="D26" s="201"/>
      <c r="E26" s="201"/>
      <c r="F26" s="201"/>
      <c r="G26" s="201"/>
      <c r="H26" s="202"/>
      <c r="I26" s="4">
        <v>19</v>
      </c>
      <c r="J26" s="27">
        <v>8010</v>
      </c>
      <c r="K26" s="27">
        <v>8010</v>
      </c>
    </row>
    <row r="27" spans="1:11" ht="12.75">
      <c r="A27" s="200" t="s">
        <v>290</v>
      </c>
      <c r="B27" s="201"/>
      <c r="C27" s="201"/>
      <c r="D27" s="201"/>
      <c r="E27" s="201"/>
      <c r="F27" s="201"/>
      <c r="G27" s="201"/>
      <c r="H27" s="202"/>
      <c r="I27" s="4">
        <v>20</v>
      </c>
      <c r="J27" s="26">
        <f>SUM(J28:J35)</f>
        <v>2127102</v>
      </c>
      <c r="K27" s="26">
        <f>SUM(K28:K35)</f>
        <v>2193791</v>
      </c>
    </row>
    <row r="28" spans="1:11" ht="12.75">
      <c r="A28" s="200" t="s">
        <v>108</v>
      </c>
      <c r="B28" s="201"/>
      <c r="C28" s="201"/>
      <c r="D28" s="201"/>
      <c r="E28" s="201"/>
      <c r="F28" s="201"/>
      <c r="G28" s="201"/>
      <c r="H28" s="202"/>
      <c r="I28" s="4">
        <v>21</v>
      </c>
      <c r="J28" s="27">
        <v>1791129</v>
      </c>
      <c r="K28" s="27">
        <v>1808463</v>
      </c>
    </row>
    <row r="29" spans="1:11" ht="12.75">
      <c r="A29" s="200" t="s">
        <v>109</v>
      </c>
      <c r="B29" s="201"/>
      <c r="C29" s="201"/>
      <c r="D29" s="201"/>
      <c r="E29" s="201"/>
      <c r="F29" s="201"/>
      <c r="G29" s="201"/>
      <c r="H29" s="202"/>
      <c r="I29" s="4">
        <v>22</v>
      </c>
      <c r="J29" s="27">
        <v>182061</v>
      </c>
      <c r="K29" s="27">
        <v>222132</v>
      </c>
    </row>
    <row r="30" spans="1:11" ht="12.75">
      <c r="A30" s="200" t="s">
        <v>110</v>
      </c>
      <c r="B30" s="201"/>
      <c r="C30" s="201"/>
      <c r="D30" s="201"/>
      <c r="E30" s="201"/>
      <c r="F30" s="201"/>
      <c r="G30" s="201"/>
      <c r="H30" s="202"/>
      <c r="I30" s="4">
        <v>23</v>
      </c>
      <c r="J30" s="27"/>
      <c r="K30" s="27"/>
    </row>
    <row r="31" spans="1:11" ht="12.75">
      <c r="A31" s="200" t="s">
        <v>119</v>
      </c>
      <c r="B31" s="201"/>
      <c r="C31" s="201"/>
      <c r="D31" s="201"/>
      <c r="E31" s="201"/>
      <c r="F31" s="201"/>
      <c r="G31" s="201"/>
      <c r="H31" s="202"/>
      <c r="I31" s="4">
        <v>24</v>
      </c>
      <c r="J31" s="27"/>
      <c r="K31" s="27"/>
    </row>
    <row r="32" spans="1:11" ht="12.75">
      <c r="A32" s="200" t="s">
        <v>120</v>
      </c>
      <c r="B32" s="201"/>
      <c r="C32" s="201"/>
      <c r="D32" s="201"/>
      <c r="E32" s="201"/>
      <c r="F32" s="201"/>
      <c r="G32" s="201"/>
      <c r="H32" s="202"/>
      <c r="I32" s="4">
        <v>25</v>
      </c>
      <c r="J32" s="27"/>
      <c r="K32" s="27"/>
    </row>
    <row r="33" spans="1:11" ht="12.75">
      <c r="A33" s="200" t="s">
        <v>121</v>
      </c>
      <c r="B33" s="201"/>
      <c r="C33" s="201"/>
      <c r="D33" s="201"/>
      <c r="E33" s="201"/>
      <c r="F33" s="201"/>
      <c r="G33" s="201"/>
      <c r="H33" s="202"/>
      <c r="I33" s="4">
        <v>26</v>
      </c>
      <c r="J33" s="27">
        <v>914</v>
      </c>
      <c r="K33" s="27">
        <v>815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2"/>
      <c r="I34" s="4">
        <v>27</v>
      </c>
      <c r="J34" s="27">
        <v>152998</v>
      </c>
      <c r="K34" s="27">
        <v>162381</v>
      </c>
    </row>
    <row r="35" spans="1:11" ht="12.75">
      <c r="A35" s="200" t="s">
        <v>282</v>
      </c>
      <c r="B35" s="201"/>
      <c r="C35" s="201"/>
      <c r="D35" s="201"/>
      <c r="E35" s="201"/>
      <c r="F35" s="201"/>
      <c r="G35" s="201"/>
      <c r="H35" s="202"/>
      <c r="I35" s="4">
        <v>28</v>
      </c>
      <c r="J35" s="27"/>
      <c r="K35" s="27"/>
    </row>
    <row r="36" spans="1:11" ht="12.75">
      <c r="A36" s="200" t="s">
        <v>283</v>
      </c>
      <c r="B36" s="201"/>
      <c r="C36" s="201"/>
      <c r="D36" s="201"/>
      <c r="E36" s="201"/>
      <c r="F36" s="201"/>
      <c r="G36" s="201"/>
      <c r="H36" s="202"/>
      <c r="I36" s="4">
        <v>29</v>
      </c>
      <c r="J36" s="26">
        <f>SUM(J37:J39)</f>
        <v>18582665</v>
      </c>
      <c r="K36" s="26">
        <f>SUM(K37:K39)</f>
        <v>18463949</v>
      </c>
    </row>
    <row r="37" spans="1:11" ht="12.75">
      <c r="A37" s="200" t="s">
        <v>112</v>
      </c>
      <c r="B37" s="201"/>
      <c r="C37" s="201"/>
      <c r="D37" s="201"/>
      <c r="E37" s="201"/>
      <c r="F37" s="201"/>
      <c r="G37" s="201"/>
      <c r="H37" s="202"/>
      <c r="I37" s="4">
        <v>30</v>
      </c>
      <c r="J37" s="27">
        <v>18580862</v>
      </c>
      <c r="K37" s="27">
        <v>18462390</v>
      </c>
    </row>
    <row r="38" spans="1:11" ht="12.75">
      <c r="A38" s="200" t="s">
        <v>113</v>
      </c>
      <c r="B38" s="201"/>
      <c r="C38" s="201"/>
      <c r="D38" s="201"/>
      <c r="E38" s="201"/>
      <c r="F38" s="201"/>
      <c r="G38" s="201"/>
      <c r="H38" s="202"/>
      <c r="I38" s="4">
        <v>31</v>
      </c>
      <c r="J38" s="27">
        <v>1775</v>
      </c>
      <c r="K38" s="27">
        <v>1530</v>
      </c>
    </row>
    <row r="39" spans="1:11" ht="12.75">
      <c r="A39" s="200" t="s">
        <v>114</v>
      </c>
      <c r="B39" s="201"/>
      <c r="C39" s="201"/>
      <c r="D39" s="201"/>
      <c r="E39" s="201"/>
      <c r="F39" s="201"/>
      <c r="G39" s="201"/>
      <c r="H39" s="202"/>
      <c r="I39" s="4">
        <v>32</v>
      </c>
      <c r="J39" s="27">
        <v>28</v>
      </c>
      <c r="K39" s="27">
        <v>29</v>
      </c>
    </row>
    <row r="40" spans="1:11" ht="12.75">
      <c r="A40" s="200" t="s">
        <v>284</v>
      </c>
      <c r="B40" s="201"/>
      <c r="C40" s="201"/>
      <c r="D40" s="201"/>
      <c r="E40" s="201"/>
      <c r="F40" s="201"/>
      <c r="G40" s="201"/>
      <c r="H40" s="202"/>
      <c r="I40" s="4">
        <v>33</v>
      </c>
      <c r="J40" s="27">
        <v>8601</v>
      </c>
      <c r="K40" s="27">
        <v>32989</v>
      </c>
    </row>
    <row r="41" spans="1:11" ht="12.75">
      <c r="A41" s="206" t="s">
        <v>342</v>
      </c>
      <c r="B41" s="207"/>
      <c r="C41" s="207"/>
      <c r="D41" s="207"/>
      <c r="E41" s="207"/>
      <c r="F41" s="207"/>
      <c r="G41" s="207"/>
      <c r="H41" s="208"/>
      <c r="I41" s="4">
        <v>34</v>
      </c>
      <c r="J41" s="26">
        <f>J42+J50+J57+J65</f>
        <v>5442303</v>
      </c>
      <c r="K41" s="26">
        <f>K42+K50+K57+K65</f>
        <v>6164218</v>
      </c>
    </row>
    <row r="42" spans="1:11" ht="12.75">
      <c r="A42" s="200" t="s">
        <v>137</v>
      </c>
      <c r="B42" s="201"/>
      <c r="C42" s="201"/>
      <c r="D42" s="201"/>
      <c r="E42" s="201"/>
      <c r="F42" s="201"/>
      <c r="G42" s="201"/>
      <c r="H42" s="202"/>
      <c r="I42" s="4">
        <v>35</v>
      </c>
      <c r="J42" s="26">
        <f>SUM(J43:J49)</f>
        <v>33750</v>
      </c>
      <c r="K42" s="26">
        <f>SUM(K43:K49)</f>
        <v>26282</v>
      </c>
    </row>
    <row r="43" spans="1:11" ht="12.75">
      <c r="A43" s="200" t="s">
        <v>168</v>
      </c>
      <c r="B43" s="201"/>
      <c r="C43" s="201"/>
      <c r="D43" s="201"/>
      <c r="E43" s="201"/>
      <c r="F43" s="201"/>
      <c r="G43" s="201"/>
      <c r="H43" s="202"/>
      <c r="I43" s="4">
        <v>36</v>
      </c>
      <c r="J43" s="27">
        <v>33750</v>
      </c>
      <c r="K43" s="27">
        <v>26282</v>
      </c>
    </row>
    <row r="44" spans="1:11" ht="12.75">
      <c r="A44" s="200" t="s">
        <v>169</v>
      </c>
      <c r="B44" s="201"/>
      <c r="C44" s="201"/>
      <c r="D44" s="201"/>
      <c r="E44" s="201"/>
      <c r="F44" s="201"/>
      <c r="G44" s="201"/>
      <c r="H44" s="202"/>
      <c r="I44" s="4">
        <v>37</v>
      </c>
      <c r="J44" s="27"/>
      <c r="K44" s="27"/>
    </row>
    <row r="45" spans="1:11" ht="12.75">
      <c r="A45" s="200" t="s">
        <v>122</v>
      </c>
      <c r="B45" s="201"/>
      <c r="C45" s="201"/>
      <c r="D45" s="201"/>
      <c r="E45" s="201"/>
      <c r="F45" s="201"/>
      <c r="G45" s="201"/>
      <c r="H45" s="202"/>
      <c r="I45" s="4">
        <v>38</v>
      </c>
      <c r="J45" s="27"/>
      <c r="K45" s="27"/>
    </row>
    <row r="46" spans="1:11" ht="12.75">
      <c r="A46" s="200" t="s">
        <v>123</v>
      </c>
      <c r="B46" s="201"/>
      <c r="C46" s="201"/>
      <c r="D46" s="201"/>
      <c r="E46" s="201"/>
      <c r="F46" s="201"/>
      <c r="G46" s="201"/>
      <c r="H46" s="202"/>
      <c r="I46" s="4">
        <v>39</v>
      </c>
      <c r="J46" s="27"/>
      <c r="K46" s="27"/>
    </row>
    <row r="47" spans="1:11" ht="12.75">
      <c r="A47" s="200" t="s">
        <v>124</v>
      </c>
      <c r="B47" s="201"/>
      <c r="C47" s="201"/>
      <c r="D47" s="201"/>
      <c r="E47" s="201"/>
      <c r="F47" s="201"/>
      <c r="G47" s="201"/>
      <c r="H47" s="202"/>
      <c r="I47" s="4">
        <v>40</v>
      </c>
      <c r="J47" s="27"/>
      <c r="K47" s="27"/>
    </row>
    <row r="48" spans="1:11" ht="12.75">
      <c r="A48" s="200" t="s">
        <v>125</v>
      </c>
      <c r="B48" s="201"/>
      <c r="C48" s="201"/>
      <c r="D48" s="201"/>
      <c r="E48" s="201"/>
      <c r="F48" s="201"/>
      <c r="G48" s="201"/>
      <c r="H48" s="202"/>
      <c r="I48" s="4">
        <v>41</v>
      </c>
      <c r="J48" s="27"/>
      <c r="K48" s="27"/>
    </row>
    <row r="49" spans="1:11" ht="12.75">
      <c r="A49" s="200" t="s">
        <v>126</v>
      </c>
      <c r="B49" s="201"/>
      <c r="C49" s="201"/>
      <c r="D49" s="201"/>
      <c r="E49" s="201"/>
      <c r="F49" s="201"/>
      <c r="G49" s="201"/>
      <c r="H49" s="202"/>
      <c r="I49" s="4">
        <v>42</v>
      </c>
      <c r="J49" s="27"/>
      <c r="K49" s="27"/>
    </row>
    <row r="50" spans="1:11" ht="12.75">
      <c r="A50" s="200" t="s">
        <v>138</v>
      </c>
      <c r="B50" s="201"/>
      <c r="C50" s="201"/>
      <c r="D50" s="201"/>
      <c r="E50" s="201"/>
      <c r="F50" s="201"/>
      <c r="G50" s="201"/>
      <c r="H50" s="202"/>
      <c r="I50" s="4">
        <v>43</v>
      </c>
      <c r="J50" s="26">
        <f>SUM(J51:J56)</f>
        <v>5331519</v>
      </c>
      <c r="K50" s="26">
        <f>SUM(K51:K56)</f>
        <v>5445092</v>
      </c>
    </row>
    <row r="51" spans="1:11" ht="12.75">
      <c r="A51" s="200" t="s">
        <v>301</v>
      </c>
      <c r="B51" s="201"/>
      <c r="C51" s="201"/>
      <c r="D51" s="201"/>
      <c r="E51" s="201"/>
      <c r="F51" s="201"/>
      <c r="G51" s="201"/>
      <c r="H51" s="202"/>
      <c r="I51" s="4">
        <v>44</v>
      </c>
      <c r="J51" s="27">
        <v>5240441</v>
      </c>
      <c r="K51" s="27">
        <v>5237721</v>
      </c>
    </row>
    <row r="52" spans="1:11" ht="12.75">
      <c r="A52" s="200" t="s">
        <v>302</v>
      </c>
      <c r="B52" s="201"/>
      <c r="C52" s="201"/>
      <c r="D52" s="201"/>
      <c r="E52" s="201"/>
      <c r="F52" s="201"/>
      <c r="G52" s="201"/>
      <c r="H52" s="202"/>
      <c r="I52" s="4">
        <v>45</v>
      </c>
      <c r="J52" s="27">
        <v>46200</v>
      </c>
      <c r="K52" s="27">
        <v>175172</v>
      </c>
    </row>
    <row r="53" spans="1:11" ht="12.75">
      <c r="A53" s="200" t="s">
        <v>303</v>
      </c>
      <c r="B53" s="201"/>
      <c r="C53" s="201"/>
      <c r="D53" s="201"/>
      <c r="E53" s="201"/>
      <c r="F53" s="201"/>
      <c r="G53" s="201"/>
      <c r="H53" s="202"/>
      <c r="I53" s="4">
        <v>46</v>
      </c>
      <c r="J53" s="27"/>
      <c r="K53" s="27"/>
    </row>
    <row r="54" spans="1:11" ht="12.75">
      <c r="A54" s="200" t="s">
        <v>304</v>
      </c>
      <c r="B54" s="201"/>
      <c r="C54" s="201"/>
      <c r="D54" s="201"/>
      <c r="E54" s="201"/>
      <c r="F54" s="201"/>
      <c r="G54" s="201"/>
      <c r="H54" s="202"/>
      <c r="I54" s="4">
        <v>47</v>
      </c>
      <c r="J54" s="27">
        <v>144</v>
      </c>
      <c r="K54" s="27">
        <v>142</v>
      </c>
    </row>
    <row r="55" spans="1:11" ht="12.75">
      <c r="A55" s="200" t="s">
        <v>10</v>
      </c>
      <c r="B55" s="201"/>
      <c r="C55" s="201"/>
      <c r="D55" s="201"/>
      <c r="E55" s="201"/>
      <c r="F55" s="201"/>
      <c r="G55" s="201"/>
      <c r="H55" s="202"/>
      <c r="I55" s="4">
        <v>48</v>
      </c>
      <c r="J55" s="27">
        <v>1589</v>
      </c>
      <c r="K55" s="27">
        <v>1911</v>
      </c>
    </row>
    <row r="56" spans="1:11" ht="12.75">
      <c r="A56" s="200" t="s">
        <v>11</v>
      </c>
      <c r="B56" s="201"/>
      <c r="C56" s="201"/>
      <c r="D56" s="201"/>
      <c r="E56" s="201"/>
      <c r="F56" s="201"/>
      <c r="G56" s="201"/>
      <c r="H56" s="202"/>
      <c r="I56" s="4">
        <v>49</v>
      </c>
      <c r="J56" s="27">
        <v>43145</v>
      </c>
      <c r="K56" s="27">
        <v>30146</v>
      </c>
    </row>
    <row r="57" spans="1:11" ht="12.75">
      <c r="A57" s="200" t="s">
        <v>139</v>
      </c>
      <c r="B57" s="201"/>
      <c r="C57" s="201"/>
      <c r="D57" s="201"/>
      <c r="E57" s="201"/>
      <c r="F57" s="201"/>
      <c r="G57" s="201"/>
      <c r="H57" s="202"/>
      <c r="I57" s="4">
        <v>50</v>
      </c>
      <c r="J57" s="26">
        <f>SUM(J58:J64)</f>
        <v>8617</v>
      </c>
      <c r="K57" s="26">
        <f>SUM(K58:K64)</f>
        <v>12538</v>
      </c>
    </row>
    <row r="58" spans="1:11" ht="12.75">
      <c r="A58" s="200" t="s">
        <v>108</v>
      </c>
      <c r="B58" s="201"/>
      <c r="C58" s="201"/>
      <c r="D58" s="201"/>
      <c r="E58" s="201"/>
      <c r="F58" s="201"/>
      <c r="G58" s="201"/>
      <c r="H58" s="202"/>
      <c r="I58" s="4">
        <v>51</v>
      </c>
      <c r="J58" s="27"/>
      <c r="K58" s="27"/>
    </row>
    <row r="59" spans="1:11" ht="12.75">
      <c r="A59" s="200" t="s">
        <v>109</v>
      </c>
      <c r="B59" s="201"/>
      <c r="C59" s="201"/>
      <c r="D59" s="201"/>
      <c r="E59" s="201"/>
      <c r="F59" s="201"/>
      <c r="G59" s="201"/>
      <c r="H59" s="202"/>
      <c r="I59" s="4">
        <v>52</v>
      </c>
      <c r="J59" s="27">
        <v>8342</v>
      </c>
      <c r="K59" s="27">
        <v>12337</v>
      </c>
    </row>
    <row r="60" spans="1:11" ht="12.75">
      <c r="A60" s="200" t="s">
        <v>344</v>
      </c>
      <c r="B60" s="201"/>
      <c r="C60" s="201"/>
      <c r="D60" s="201"/>
      <c r="E60" s="201"/>
      <c r="F60" s="201"/>
      <c r="G60" s="201"/>
      <c r="H60" s="202"/>
      <c r="I60" s="4">
        <v>53</v>
      </c>
      <c r="J60" s="27"/>
      <c r="K60" s="27"/>
    </row>
    <row r="61" spans="1:11" ht="12.75">
      <c r="A61" s="200" t="s">
        <v>119</v>
      </c>
      <c r="B61" s="201"/>
      <c r="C61" s="201"/>
      <c r="D61" s="201"/>
      <c r="E61" s="201"/>
      <c r="F61" s="201"/>
      <c r="G61" s="201"/>
      <c r="H61" s="202"/>
      <c r="I61" s="4">
        <v>54</v>
      </c>
      <c r="J61" s="27"/>
      <c r="K61" s="27"/>
    </row>
    <row r="62" spans="1:11" ht="12.75">
      <c r="A62" s="200" t="s">
        <v>120</v>
      </c>
      <c r="B62" s="201"/>
      <c r="C62" s="201"/>
      <c r="D62" s="201"/>
      <c r="E62" s="201"/>
      <c r="F62" s="201"/>
      <c r="G62" s="201"/>
      <c r="H62" s="202"/>
      <c r="I62" s="4">
        <v>55</v>
      </c>
      <c r="J62" s="27"/>
      <c r="K62" s="27"/>
    </row>
    <row r="63" spans="1:11" ht="12.75">
      <c r="A63" s="200" t="s">
        <v>121</v>
      </c>
      <c r="B63" s="201"/>
      <c r="C63" s="201"/>
      <c r="D63" s="201"/>
      <c r="E63" s="201"/>
      <c r="F63" s="201"/>
      <c r="G63" s="201"/>
      <c r="H63" s="202"/>
      <c r="I63" s="4">
        <v>56</v>
      </c>
      <c r="J63" s="27">
        <v>275</v>
      </c>
      <c r="K63" s="27">
        <v>201</v>
      </c>
    </row>
    <row r="64" spans="1:11" ht="12.75">
      <c r="A64" s="200" t="s">
        <v>74</v>
      </c>
      <c r="B64" s="201"/>
      <c r="C64" s="201"/>
      <c r="D64" s="201"/>
      <c r="E64" s="201"/>
      <c r="F64" s="201"/>
      <c r="G64" s="201"/>
      <c r="H64" s="202"/>
      <c r="I64" s="4">
        <v>57</v>
      </c>
      <c r="J64" s="27"/>
      <c r="K64" s="27"/>
    </row>
    <row r="65" spans="1:11" ht="12.75">
      <c r="A65" s="200" t="s">
        <v>308</v>
      </c>
      <c r="B65" s="201"/>
      <c r="C65" s="201"/>
      <c r="D65" s="201"/>
      <c r="E65" s="201"/>
      <c r="F65" s="201"/>
      <c r="G65" s="201"/>
      <c r="H65" s="202"/>
      <c r="I65" s="4">
        <v>58</v>
      </c>
      <c r="J65" s="27">
        <v>68417</v>
      </c>
      <c r="K65" s="27">
        <v>680306</v>
      </c>
    </row>
    <row r="66" spans="1:11" ht="12.75">
      <c r="A66" s="206" t="s">
        <v>86</v>
      </c>
      <c r="B66" s="207"/>
      <c r="C66" s="207"/>
      <c r="D66" s="207"/>
      <c r="E66" s="207"/>
      <c r="F66" s="207"/>
      <c r="G66" s="207"/>
      <c r="H66" s="208"/>
      <c r="I66" s="4">
        <v>59</v>
      </c>
      <c r="J66" s="27">
        <v>96759</v>
      </c>
      <c r="K66" s="27">
        <v>13811</v>
      </c>
    </row>
    <row r="67" spans="1:11" ht="12.75">
      <c r="A67" s="206" t="s">
        <v>343</v>
      </c>
      <c r="B67" s="207"/>
      <c r="C67" s="207"/>
      <c r="D67" s="207"/>
      <c r="E67" s="207"/>
      <c r="F67" s="207"/>
      <c r="G67" s="207"/>
      <c r="H67" s="208"/>
      <c r="I67" s="4">
        <v>60</v>
      </c>
      <c r="J67" s="26">
        <f>J8+J9+J41+J66</f>
        <v>27122231</v>
      </c>
      <c r="K67" s="26">
        <f>K8+K9+K41+K66</f>
        <v>27762433</v>
      </c>
    </row>
    <row r="68" spans="1:11" ht="12.75">
      <c r="A68" s="212" t="s">
        <v>127</v>
      </c>
      <c r="B68" s="213"/>
      <c r="C68" s="213"/>
      <c r="D68" s="213"/>
      <c r="E68" s="213"/>
      <c r="F68" s="213"/>
      <c r="G68" s="213"/>
      <c r="H68" s="214"/>
      <c r="I68" s="5">
        <v>61</v>
      </c>
      <c r="J68" s="28">
        <v>2495338</v>
      </c>
      <c r="K68" s="28">
        <v>2524665</v>
      </c>
    </row>
    <row r="69" spans="1:11" ht="12.75">
      <c r="A69" s="192" t="s">
        <v>88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1:11" ht="12.75">
      <c r="A70" s="196" t="s">
        <v>291</v>
      </c>
      <c r="B70" s="197"/>
      <c r="C70" s="197"/>
      <c r="D70" s="197"/>
      <c r="E70" s="197"/>
      <c r="F70" s="197"/>
      <c r="G70" s="197"/>
      <c r="H70" s="217"/>
      <c r="I70" s="6">
        <v>62</v>
      </c>
      <c r="J70" s="37">
        <f>J71+J72+J73+J79+J80+J83+J86</f>
        <v>18880006</v>
      </c>
      <c r="K70" s="37">
        <f>K71+K72+K73+K79+K80+K83+K86</f>
        <v>19891610</v>
      </c>
    </row>
    <row r="71" spans="1:11" ht="12.75">
      <c r="A71" s="200" t="s">
        <v>192</v>
      </c>
      <c r="B71" s="201"/>
      <c r="C71" s="201"/>
      <c r="D71" s="201"/>
      <c r="E71" s="201"/>
      <c r="F71" s="201"/>
      <c r="G71" s="201"/>
      <c r="H71" s="202"/>
      <c r="I71" s="4">
        <v>63</v>
      </c>
      <c r="J71" s="27">
        <v>19792159</v>
      </c>
      <c r="K71" s="27">
        <v>19792159</v>
      </c>
    </row>
    <row r="72" spans="1:11" ht="12.75">
      <c r="A72" s="200" t="s">
        <v>193</v>
      </c>
      <c r="B72" s="201"/>
      <c r="C72" s="201"/>
      <c r="D72" s="201"/>
      <c r="E72" s="201"/>
      <c r="F72" s="201"/>
      <c r="G72" s="201"/>
      <c r="H72" s="202"/>
      <c r="I72" s="4">
        <v>64</v>
      </c>
      <c r="J72" s="27">
        <v>-2038472</v>
      </c>
      <c r="K72" s="27">
        <v>-1005546</v>
      </c>
    </row>
    <row r="73" spans="1:11" ht="12.75">
      <c r="A73" s="200" t="s">
        <v>194</v>
      </c>
      <c r="B73" s="201"/>
      <c r="C73" s="201"/>
      <c r="D73" s="201"/>
      <c r="E73" s="201"/>
      <c r="F73" s="201"/>
      <c r="G73" s="201"/>
      <c r="H73" s="202"/>
      <c r="I73" s="4">
        <v>65</v>
      </c>
      <c r="J73" s="26">
        <f>J74+J75-J76+J77+J78</f>
        <v>103268</v>
      </c>
      <c r="K73" s="26">
        <f>K74+K75-K76+K77+K78</f>
        <v>118246</v>
      </c>
    </row>
    <row r="74" spans="1:11" ht="12.75">
      <c r="A74" s="200" t="s">
        <v>195</v>
      </c>
      <c r="B74" s="201"/>
      <c r="C74" s="201"/>
      <c r="D74" s="201"/>
      <c r="E74" s="201"/>
      <c r="F74" s="201"/>
      <c r="G74" s="201"/>
      <c r="H74" s="202"/>
      <c r="I74" s="4">
        <v>66</v>
      </c>
      <c r="J74" s="27">
        <v>39331</v>
      </c>
      <c r="K74" s="27">
        <v>54309</v>
      </c>
    </row>
    <row r="75" spans="1:11" ht="12.75">
      <c r="A75" s="200" t="s">
        <v>196</v>
      </c>
      <c r="B75" s="201"/>
      <c r="C75" s="201"/>
      <c r="D75" s="201"/>
      <c r="E75" s="201"/>
      <c r="F75" s="201"/>
      <c r="G75" s="201"/>
      <c r="H75" s="202"/>
      <c r="I75" s="4">
        <v>67</v>
      </c>
      <c r="J75" s="27"/>
      <c r="K75" s="27"/>
    </row>
    <row r="76" spans="1:11" ht="12.75">
      <c r="A76" s="200" t="s">
        <v>184</v>
      </c>
      <c r="B76" s="201"/>
      <c r="C76" s="201"/>
      <c r="D76" s="201"/>
      <c r="E76" s="201"/>
      <c r="F76" s="201"/>
      <c r="G76" s="201"/>
      <c r="H76" s="202"/>
      <c r="I76" s="4">
        <v>68</v>
      </c>
      <c r="J76" s="27"/>
      <c r="K76" s="27"/>
    </row>
    <row r="77" spans="1:11" ht="12.75">
      <c r="A77" s="200" t="s">
        <v>185</v>
      </c>
      <c r="B77" s="201"/>
      <c r="C77" s="201"/>
      <c r="D77" s="201"/>
      <c r="E77" s="201"/>
      <c r="F77" s="201"/>
      <c r="G77" s="201"/>
      <c r="H77" s="202"/>
      <c r="I77" s="4">
        <v>69</v>
      </c>
      <c r="J77" s="27"/>
      <c r="K77" s="27"/>
    </row>
    <row r="78" spans="1:11" ht="12.75">
      <c r="A78" s="200" t="s">
        <v>186</v>
      </c>
      <c r="B78" s="201"/>
      <c r="C78" s="201"/>
      <c r="D78" s="201"/>
      <c r="E78" s="201"/>
      <c r="F78" s="201"/>
      <c r="G78" s="201"/>
      <c r="H78" s="202"/>
      <c r="I78" s="4">
        <v>70</v>
      </c>
      <c r="J78" s="27">
        <v>63937</v>
      </c>
      <c r="K78" s="27">
        <v>63937</v>
      </c>
    </row>
    <row r="79" spans="1:11" ht="12.75">
      <c r="A79" s="200" t="s">
        <v>187</v>
      </c>
      <c r="B79" s="201"/>
      <c r="C79" s="201"/>
      <c r="D79" s="201"/>
      <c r="E79" s="201"/>
      <c r="F79" s="201"/>
      <c r="G79" s="201"/>
      <c r="H79" s="202"/>
      <c r="I79" s="4">
        <v>71</v>
      </c>
      <c r="J79" s="27"/>
      <c r="K79" s="27"/>
    </row>
    <row r="80" spans="1:11" ht="12.75">
      <c r="A80" s="200" t="s">
        <v>340</v>
      </c>
      <c r="B80" s="201"/>
      <c r="C80" s="201"/>
      <c r="D80" s="201"/>
      <c r="E80" s="201"/>
      <c r="F80" s="201"/>
      <c r="G80" s="201"/>
      <c r="H80" s="202"/>
      <c r="I80" s="4">
        <v>72</v>
      </c>
      <c r="J80" s="26">
        <f>J81-J82</f>
        <v>723494</v>
      </c>
      <c r="K80" s="26">
        <f>K81-K82</f>
        <v>0</v>
      </c>
    </row>
    <row r="81" spans="1:11" ht="12.75">
      <c r="A81" s="209" t="s">
        <v>240</v>
      </c>
      <c r="B81" s="210"/>
      <c r="C81" s="210"/>
      <c r="D81" s="210"/>
      <c r="E81" s="210"/>
      <c r="F81" s="210"/>
      <c r="G81" s="210"/>
      <c r="H81" s="211"/>
      <c r="I81" s="4">
        <v>73</v>
      </c>
      <c r="J81" s="27">
        <v>723494</v>
      </c>
      <c r="K81" s="27"/>
    </row>
    <row r="82" spans="1:11" ht="12.75">
      <c r="A82" s="209" t="s">
        <v>241</v>
      </c>
      <c r="B82" s="210"/>
      <c r="C82" s="210"/>
      <c r="D82" s="210"/>
      <c r="E82" s="210"/>
      <c r="F82" s="210"/>
      <c r="G82" s="210"/>
      <c r="H82" s="211"/>
      <c r="I82" s="4">
        <v>74</v>
      </c>
      <c r="J82" s="27"/>
      <c r="K82" s="27"/>
    </row>
    <row r="83" spans="1:11" ht="12.75">
      <c r="A83" s="200" t="s">
        <v>341</v>
      </c>
      <c r="B83" s="201"/>
      <c r="C83" s="201"/>
      <c r="D83" s="201"/>
      <c r="E83" s="201"/>
      <c r="F83" s="201"/>
      <c r="G83" s="201"/>
      <c r="H83" s="202"/>
      <c r="I83" s="4">
        <v>75</v>
      </c>
      <c r="J83" s="26">
        <f>J84-J85</f>
        <v>299557</v>
      </c>
      <c r="K83" s="26">
        <f>K84-K85</f>
        <v>986751</v>
      </c>
    </row>
    <row r="84" spans="1:11" ht="12.75">
      <c r="A84" s="209" t="s">
        <v>242</v>
      </c>
      <c r="B84" s="210"/>
      <c r="C84" s="210"/>
      <c r="D84" s="210"/>
      <c r="E84" s="210"/>
      <c r="F84" s="210"/>
      <c r="G84" s="210"/>
      <c r="H84" s="211"/>
      <c r="I84" s="4">
        <v>76</v>
      </c>
      <c r="J84" s="27">
        <v>299557</v>
      </c>
      <c r="K84" s="27">
        <v>986751</v>
      </c>
    </row>
    <row r="85" spans="1:11" ht="12.75">
      <c r="A85" s="209" t="s">
        <v>243</v>
      </c>
      <c r="B85" s="210"/>
      <c r="C85" s="210"/>
      <c r="D85" s="210"/>
      <c r="E85" s="210"/>
      <c r="F85" s="210"/>
      <c r="G85" s="210"/>
      <c r="H85" s="211"/>
      <c r="I85" s="4">
        <v>77</v>
      </c>
      <c r="J85" s="27"/>
      <c r="K85" s="27"/>
    </row>
    <row r="86" spans="1:11" ht="12.75">
      <c r="A86" s="200" t="s">
        <v>244</v>
      </c>
      <c r="B86" s="201"/>
      <c r="C86" s="201"/>
      <c r="D86" s="201"/>
      <c r="E86" s="201"/>
      <c r="F86" s="201"/>
      <c r="G86" s="201"/>
      <c r="H86" s="202"/>
      <c r="I86" s="4">
        <v>78</v>
      </c>
      <c r="J86" s="27"/>
      <c r="K86" s="27"/>
    </row>
    <row r="87" spans="1:11" ht="12.75">
      <c r="A87" s="206" t="s">
        <v>46</v>
      </c>
      <c r="B87" s="207"/>
      <c r="C87" s="207"/>
      <c r="D87" s="207"/>
      <c r="E87" s="207"/>
      <c r="F87" s="207"/>
      <c r="G87" s="207"/>
      <c r="H87" s="208"/>
      <c r="I87" s="4">
        <v>79</v>
      </c>
      <c r="J87" s="26">
        <f>SUM(J88:J90)</f>
        <v>19859</v>
      </c>
      <c r="K87" s="26">
        <f>SUM(K88:K90)</f>
        <v>132764</v>
      </c>
    </row>
    <row r="88" spans="1:11" ht="12.75">
      <c r="A88" s="200" t="s">
        <v>180</v>
      </c>
      <c r="B88" s="201"/>
      <c r="C88" s="201"/>
      <c r="D88" s="201"/>
      <c r="E88" s="201"/>
      <c r="F88" s="201"/>
      <c r="G88" s="201"/>
      <c r="H88" s="202"/>
      <c r="I88" s="4">
        <v>80</v>
      </c>
      <c r="J88" s="27">
        <v>7304</v>
      </c>
      <c r="K88" s="27">
        <v>9164</v>
      </c>
    </row>
    <row r="89" spans="1:11" ht="12.75">
      <c r="A89" s="200" t="s">
        <v>181</v>
      </c>
      <c r="B89" s="201"/>
      <c r="C89" s="201"/>
      <c r="D89" s="201"/>
      <c r="E89" s="201"/>
      <c r="F89" s="201"/>
      <c r="G89" s="201"/>
      <c r="H89" s="202"/>
      <c r="I89" s="4">
        <v>81</v>
      </c>
      <c r="J89" s="27"/>
      <c r="K89" s="27"/>
    </row>
    <row r="90" spans="1:11" ht="12.75">
      <c r="A90" s="200" t="s">
        <v>182</v>
      </c>
      <c r="B90" s="201"/>
      <c r="C90" s="201"/>
      <c r="D90" s="201"/>
      <c r="E90" s="201"/>
      <c r="F90" s="201"/>
      <c r="G90" s="201"/>
      <c r="H90" s="202"/>
      <c r="I90" s="4">
        <v>82</v>
      </c>
      <c r="J90" s="27">
        <v>12555</v>
      </c>
      <c r="K90" s="27">
        <v>123600</v>
      </c>
    </row>
    <row r="91" spans="1:11" ht="12.75">
      <c r="A91" s="206" t="s">
        <v>47</v>
      </c>
      <c r="B91" s="207"/>
      <c r="C91" s="207"/>
      <c r="D91" s="207"/>
      <c r="E91" s="207"/>
      <c r="F91" s="207"/>
      <c r="G91" s="207"/>
      <c r="H91" s="208"/>
      <c r="I91" s="4">
        <v>83</v>
      </c>
      <c r="J91" s="26">
        <f>SUM(J92:J100)</f>
        <v>4580766</v>
      </c>
      <c r="K91" s="26">
        <f>SUM(K92:K100)</f>
        <v>4506363</v>
      </c>
    </row>
    <row r="92" spans="1:11" ht="12.75">
      <c r="A92" s="200" t="s">
        <v>183</v>
      </c>
      <c r="B92" s="201"/>
      <c r="C92" s="201"/>
      <c r="D92" s="201"/>
      <c r="E92" s="201"/>
      <c r="F92" s="201"/>
      <c r="G92" s="201"/>
      <c r="H92" s="202"/>
      <c r="I92" s="4">
        <v>84</v>
      </c>
      <c r="J92" s="27">
        <v>122342</v>
      </c>
      <c r="K92" s="27">
        <v>174283</v>
      </c>
    </row>
    <row r="93" spans="1:11" ht="12.75">
      <c r="A93" s="200" t="s">
        <v>345</v>
      </c>
      <c r="B93" s="201"/>
      <c r="C93" s="201"/>
      <c r="D93" s="201"/>
      <c r="E93" s="201"/>
      <c r="F93" s="201"/>
      <c r="G93" s="201"/>
      <c r="H93" s="202"/>
      <c r="I93" s="4">
        <v>85</v>
      </c>
      <c r="J93" s="27">
        <v>13990</v>
      </c>
      <c r="K93" s="27">
        <v>4662</v>
      </c>
    </row>
    <row r="94" spans="1:11" ht="12.75">
      <c r="A94" s="200" t="s">
        <v>0</v>
      </c>
      <c r="B94" s="201"/>
      <c r="C94" s="201"/>
      <c r="D94" s="201"/>
      <c r="E94" s="201"/>
      <c r="F94" s="201"/>
      <c r="G94" s="201"/>
      <c r="H94" s="202"/>
      <c r="I94" s="4">
        <v>86</v>
      </c>
      <c r="J94" s="27">
        <v>3021248</v>
      </c>
      <c r="K94" s="27">
        <v>2846762</v>
      </c>
    </row>
    <row r="95" spans="1:11" ht="12.75">
      <c r="A95" s="200" t="s">
        <v>346</v>
      </c>
      <c r="B95" s="201"/>
      <c r="C95" s="201"/>
      <c r="D95" s="201"/>
      <c r="E95" s="201"/>
      <c r="F95" s="201"/>
      <c r="G95" s="201"/>
      <c r="H95" s="202"/>
      <c r="I95" s="4">
        <v>87</v>
      </c>
      <c r="J95" s="27"/>
      <c r="K95" s="27"/>
    </row>
    <row r="96" spans="1:11" ht="12.75">
      <c r="A96" s="200" t="s">
        <v>347</v>
      </c>
      <c r="B96" s="201"/>
      <c r="C96" s="201"/>
      <c r="D96" s="201"/>
      <c r="E96" s="201"/>
      <c r="F96" s="201"/>
      <c r="G96" s="201"/>
      <c r="H96" s="202"/>
      <c r="I96" s="4">
        <v>88</v>
      </c>
      <c r="J96" s="27">
        <v>1876</v>
      </c>
      <c r="K96" s="27">
        <v>1754</v>
      </c>
    </row>
    <row r="97" spans="1:11" ht="12.75">
      <c r="A97" s="200" t="s">
        <v>348</v>
      </c>
      <c r="B97" s="201"/>
      <c r="C97" s="201"/>
      <c r="D97" s="201"/>
      <c r="E97" s="201"/>
      <c r="F97" s="201"/>
      <c r="G97" s="201"/>
      <c r="H97" s="202"/>
      <c r="I97" s="4">
        <v>89</v>
      </c>
      <c r="J97" s="27">
        <v>1150887</v>
      </c>
      <c r="K97" s="27">
        <v>1058042</v>
      </c>
    </row>
    <row r="98" spans="1:11" ht="12.75">
      <c r="A98" s="200" t="s">
        <v>130</v>
      </c>
      <c r="B98" s="201"/>
      <c r="C98" s="201"/>
      <c r="D98" s="201"/>
      <c r="E98" s="201"/>
      <c r="F98" s="201"/>
      <c r="G98" s="201"/>
      <c r="H98" s="202"/>
      <c r="I98" s="4">
        <v>90</v>
      </c>
      <c r="J98" s="27"/>
      <c r="K98" s="27"/>
    </row>
    <row r="99" spans="1:11" ht="12.75">
      <c r="A99" s="200" t="s">
        <v>128</v>
      </c>
      <c r="B99" s="201"/>
      <c r="C99" s="201"/>
      <c r="D99" s="201"/>
      <c r="E99" s="201"/>
      <c r="F99" s="201"/>
      <c r="G99" s="201"/>
      <c r="H99" s="202"/>
      <c r="I99" s="4">
        <v>91</v>
      </c>
      <c r="J99" s="27">
        <v>270423</v>
      </c>
      <c r="K99" s="27">
        <v>418985</v>
      </c>
    </row>
    <row r="100" spans="1:11" ht="12.75">
      <c r="A100" s="200" t="s">
        <v>129</v>
      </c>
      <c r="B100" s="201"/>
      <c r="C100" s="201"/>
      <c r="D100" s="201"/>
      <c r="E100" s="201"/>
      <c r="F100" s="201"/>
      <c r="G100" s="201"/>
      <c r="H100" s="202"/>
      <c r="I100" s="4">
        <v>92</v>
      </c>
      <c r="J100" s="27"/>
      <c r="K100" s="27">
        <v>1875</v>
      </c>
    </row>
    <row r="101" spans="1:11" ht="12.75">
      <c r="A101" s="206" t="s">
        <v>48</v>
      </c>
      <c r="B101" s="207"/>
      <c r="C101" s="207"/>
      <c r="D101" s="207"/>
      <c r="E101" s="207"/>
      <c r="F101" s="207"/>
      <c r="G101" s="207"/>
      <c r="H101" s="208"/>
      <c r="I101" s="4">
        <v>93</v>
      </c>
      <c r="J101" s="26">
        <f>SUM(J102:J113)</f>
        <v>3633822</v>
      </c>
      <c r="K101" s="26">
        <f>SUM(K102:K113)</f>
        <v>3225161</v>
      </c>
    </row>
    <row r="102" spans="1:11" ht="12.75">
      <c r="A102" s="200" t="s">
        <v>183</v>
      </c>
      <c r="B102" s="201"/>
      <c r="C102" s="201"/>
      <c r="D102" s="201"/>
      <c r="E102" s="201"/>
      <c r="F102" s="201"/>
      <c r="G102" s="201"/>
      <c r="H102" s="202"/>
      <c r="I102" s="4">
        <v>94</v>
      </c>
      <c r="J102" s="27">
        <v>1210306</v>
      </c>
      <c r="K102" s="27">
        <v>1123657</v>
      </c>
    </row>
    <row r="103" spans="1:11" ht="12.75">
      <c r="A103" s="200" t="s">
        <v>345</v>
      </c>
      <c r="B103" s="201"/>
      <c r="C103" s="201"/>
      <c r="D103" s="201"/>
      <c r="E103" s="201"/>
      <c r="F103" s="201"/>
      <c r="G103" s="201"/>
      <c r="H103" s="202"/>
      <c r="I103" s="4">
        <v>95</v>
      </c>
      <c r="J103" s="27">
        <v>2801</v>
      </c>
      <c r="K103" s="27">
        <v>2802</v>
      </c>
    </row>
    <row r="104" spans="1:11" ht="12.75">
      <c r="A104" s="200" t="s">
        <v>0</v>
      </c>
      <c r="B104" s="201"/>
      <c r="C104" s="201"/>
      <c r="D104" s="201"/>
      <c r="E104" s="201"/>
      <c r="F104" s="201"/>
      <c r="G104" s="201"/>
      <c r="H104" s="202"/>
      <c r="I104" s="4">
        <v>96</v>
      </c>
      <c r="J104" s="27">
        <v>1655861</v>
      </c>
      <c r="K104" s="27">
        <v>1427649</v>
      </c>
    </row>
    <row r="105" spans="1:11" ht="12.75">
      <c r="A105" s="200" t="s">
        <v>346</v>
      </c>
      <c r="B105" s="201"/>
      <c r="C105" s="201"/>
      <c r="D105" s="201"/>
      <c r="E105" s="201"/>
      <c r="F105" s="201"/>
      <c r="G105" s="201"/>
      <c r="H105" s="202"/>
      <c r="I105" s="4">
        <v>97</v>
      </c>
      <c r="J105" s="27"/>
      <c r="K105" s="27"/>
    </row>
    <row r="106" spans="1:11" ht="12.75">
      <c r="A106" s="200" t="s">
        <v>347</v>
      </c>
      <c r="B106" s="201"/>
      <c r="C106" s="201"/>
      <c r="D106" s="201"/>
      <c r="E106" s="201"/>
      <c r="F106" s="201"/>
      <c r="G106" s="201"/>
      <c r="H106" s="202"/>
      <c r="I106" s="4">
        <v>98</v>
      </c>
      <c r="J106" s="27">
        <v>510328</v>
      </c>
      <c r="K106" s="27">
        <v>288929</v>
      </c>
    </row>
    <row r="107" spans="1:11" ht="12.75">
      <c r="A107" s="200" t="s">
        <v>348</v>
      </c>
      <c r="B107" s="201"/>
      <c r="C107" s="201"/>
      <c r="D107" s="201"/>
      <c r="E107" s="201"/>
      <c r="F107" s="201"/>
      <c r="G107" s="201"/>
      <c r="H107" s="202"/>
      <c r="I107" s="4">
        <v>99</v>
      </c>
      <c r="J107" s="27">
        <v>46690</v>
      </c>
      <c r="K107" s="27">
        <v>93380</v>
      </c>
    </row>
    <row r="108" spans="1:11" ht="12.75">
      <c r="A108" s="200" t="s">
        <v>130</v>
      </c>
      <c r="B108" s="201"/>
      <c r="C108" s="201"/>
      <c r="D108" s="201"/>
      <c r="E108" s="201"/>
      <c r="F108" s="201"/>
      <c r="G108" s="201"/>
      <c r="H108" s="202"/>
      <c r="I108" s="4">
        <v>100</v>
      </c>
      <c r="J108" s="27"/>
      <c r="K108" s="27"/>
    </row>
    <row r="109" spans="1:11" ht="12.75">
      <c r="A109" s="200" t="s">
        <v>131</v>
      </c>
      <c r="B109" s="201"/>
      <c r="C109" s="201"/>
      <c r="D109" s="201"/>
      <c r="E109" s="201"/>
      <c r="F109" s="201"/>
      <c r="G109" s="201"/>
      <c r="H109" s="202"/>
      <c r="I109" s="4">
        <v>101</v>
      </c>
      <c r="J109" s="27">
        <v>6049</v>
      </c>
      <c r="K109" s="27">
        <v>5688</v>
      </c>
    </row>
    <row r="110" spans="1:11" ht="12.75">
      <c r="A110" s="200" t="s">
        <v>132</v>
      </c>
      <c r="B110" s="201"/>
      <c r="C110" s="201"/>
      <c r="D110" s="201"/>
      <c r="E110" s="201"/>
      <c r="F110" s="201"/>
      <c r="G110" s="201"/>
      <c r="H110" s="202"/>
      <c r="I110" s="4">
        <v>102</v>
      </c>
      <c r="J110" s="27">
        <v>126881</v>
      </c>
      <c r="K110" s="27">
        <v>236203</v>
      </c>
    </row>
    <row r="111" spans="1:11" ht="12.75">
      <c r="A111" s="200" t="s">
        <v>135</v>
      </c>
      <c r="B111" s="201"/>
      <c r="C111" s="201"/>
      <c r="D111" s="201"/>
      <c r="E111" s="201"/>
      <c r="F111" s="201"/>
      <c r="G111" s="201"/>
      <c r="H111" s="202"/>
      <c r="I111" s="4">
        <v>103</v>
      </c>
      <c r="J111" s="27"/>
      <c r="K111" s="27"/>
    </row>
    <row r="112" spans="1:11" ht="12.75">
      <c r="A112" s="200" t="s">
        <v>133</v>
      </c>
      <c r="B112" s="201"/>
      <c r="C112" s="201"/>
      <c r="D112" s="201"/>
      <c r="E112" s="201"/>
      <c r="F112" s="201"/>
      <c r="G112" s="201"/>
      <c r="H112" s="202"/>
      <c r="I112" s="4">
        <v>104</v>
      </c>
      <c r="J112" s="27"/>
      <c r="K112" s="27"/>
    </row>
    <row r="113" spans="1:11" ht="12.75">
      <c r="A113" s="200" t="s">
        <v>134</v>
      </c>
      <c r="B113" s="201"/>
      <c r="C113" s="201"/>
      <c r="D113" s="201"/>
      <c r="E113" s="201"/>
      <c r="F113" s="201"/>
      <c r="G113" s="201"/>
      <c r="H113" s="202"/>
      <c r="I113" s="4">
        <v>105</v>
      </c>
      <c r="J113" s="27">
        <v>74906</v>
      </c>
      <c r="K113" s="27">
        <v>46853</v>
      </c>
    </row>
    <row r="114" spans="1:11" ht="12.75">
      <c r="A114" s="206" t="s">
        <v>1</v>
      </c>
      <c r="B114" s="207"/>
      <c r="C114" s="207"/>
      <c r="D114" s="207"/>
      <c r="E114" s="207"/>
      <c r="F114" s="207"/>
      <c r="G114" s="207"/>
      <c r="H114" s="208"/>
      <c r="I114" s="4">
        <v>106</v>
      </c>
      <c r="J114" s="27">
        <v>7778</v>
      </c>
      <c r="K114" s="27">
        <v>6535</v>
      </c>
    </row>
    <row r="115" spans="1:11" ht="12.75">
      <c r="A115" s="206" t="s">
        <v>52</v>
      </c>
      <c r="B115" s="207"/>
      <c r="C115" s="207"/>
      <c r="D115" s="207"/>
      <c r="E115" s="207"/>
      <c r="F115" s="207"/>
      <c r="G115" s="207"/>
      <c r="H115" s="208"/>
      <c r="I115" s="4">
        <v>107</v>
      </c>
      <c r="J115" s="26">
        <f>J70+J87+J91+J101+J114</f>
        <v>27122231</v>
      </c>
      <c r="K115" s="26">
        <f>K70+K87+K91+K101+K114</f>
        <v>27762433</v>
      </c>
    </row>
    <row r="116" spans="1:11" ht="12.75">
      <c r="A116" s="189" t="s">
        <v>87</v>
      </c>
      <c r="B116" s="190"/>
      <c r="C116" s="190"/>
      <c r="D116" s="190"/>
      <c r="E116" s="190"/>
      <c r="F116" s="190"/>
      <c r="G116" s="190"/>
      <c r="H116" s="191"/>
      <c r="I116" s="5">
        <v>108</v>
      </c>
      <c r="J116" s="28">
        <v>2495338</v>
      </c>
      <c r="K116" s="28">
        <v>2524665</v>
      </c>
    </row>
    <row r="117" spans="1:11" ht="12.75">
      <c r="A117" s="192" t="s">
        <v>383</v>
      </c>
      <c r="B117" s="193"/>
      <c r="C117" s="193"/>
      <c r="D117" s="193"/>
      <c r="E117" s="193"/>
      <c r="F117" s="193"/>
      <c r="G117" s="193"/>
      <c r="H117" s="193"/>
      <c r="I117" s="194"/>
      <c r="J117" s="194"/>
      <c r="K117" s="195"/>
    </row>
    <row r="118" spans="1:11" ht="12.75">
      <c r="A118" s="196" t="s">
        <v>285</v>
      </c>
      <c r="B118" s="197"/>
      <c r="C118" s="197"/>
      <c r="D118" s="197"/>
      <c r="E118" s="197"/>
      <c r="F118" s="197"/>
      <c r="G118" s="197"/>
      <c r="H118" s="197"/>
      <c r="I118" s="198"/>
      <c r="J118" s="198"/>
      <c r="K118" s="199"/>
    </row>
    <row r="119" spans="1:11" ht="12.75">
      <c r="A119" s="200" t="s">
        <v>8</v>
      </c>
      <c r="B119" s="201"/>
      <c r="C119" s="201"/>
      <c r="D119" s="201"/>
      <c r="E119" s="201"/>
      <c r="F119" s="201"/>
      <c r="G119" s="201"/>
      <c r="H119" s="202"/>
      <c r="I119" s="4">
        <v>109</v>
      </c>
      <c r="J119" s="27"/>
      <c r="K119" s="27"/>
    </row>
    <row r="120" spans="1:11" ht="12.75">
      <c r="A120" s="203" t="s">
        <v>9</v>
      </c>
      <c r="B120" s="204"/>
      <c r="C120" s="204"/>
      <c r="D120" s="204"/>
      <c r="E120" s="204"/>
      <c r="F120" s="204"/>
      <c r="G120" s="204"/>
      <c r="H120" s="205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7" t="s">
        <v>136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</row>
    <row r="123" spans="1:11" ht="12.75">
      <c r="A123" s="187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</row>
  </sheetData>
  <sheetProtection/>
  <mergeCells count="123"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  <mergeCell ref="A8:H8"/>
    <mergeCell ref="A9:H9"/>
    <mergeCell ref="A24:H24"/>
    <mergeCell ref="A25:H25"/>
    <mergeCell ref="A12:H12"/>
    <mergeCell ref="A13:H13"/>
    <mergeCell ref="A14:H14"/>
    <mergeCell ref="A15:H15"/>
    <mergeCell ref="A18:H18"/>
    <mergeCell ref="A19:H19"/>
    <mergeCell ref="A26:H26"/>
    <mergeCell ref="A27:H27"/>
    <mergeCell ref="A28:H28"/>
    <mergeCell ref="A29:H29"/>
    <mergeCell ref="A16:H16"/>
    <mergeCell ref="A17:H17"/>
    <mergeCell ref="A20:H20"/>
    <mergeCell ref="A21:H21"/>
    <mergeCell ref="A22:H22"/>
    <mergeCell ref="A23:H23"/>
    <mergeCell ref="A42:H42"/>
    <mergeCell ref="A43:H43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56:H56"/>
    <mergeCell ref="A57:H57"/>
    <mergeCell ref="A44:H44"/>
    <mergeCell ref="A45:H45"/>
    <mergeCell ref="A46:H46"/>
    <mergeCell ref="A47:H47"/>
    <mergeCell ref="A50:H50"/>
    <mergeCell ref="A51:H51"/>
    <mergeCell ref="A58:H58"/>
    <mergeCell ref="A59:H59"/>
    <mergeCell ref="A60:H60"/>
    <mergeCell ref="A61:H61"/>
    <mergeCell ref="A48:H48"/>
    <mergeCell ref="A49:H49"/>
    <mergeCell ref="A52:H52"/>
    <mergeCell ref="A53:H53"/>
    <mergeCell ref="A54:H54"/>
    <mergeCell ref="A55:H55"/>
    <mergeCell ref="A74:H74"/>
    <mergeCell ref="A75:H75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88:H88"/>
    <mergeCell ref="A89:H89"/>
    <mergeCell ref="A76:H76"/>
    <mergeCell ref="A77:H77"/>
    <mergeCell ref="A78:H78"/>
    <mergeCell ref="A79:H79"/>
    <mergeCell ref="A82:H82"/>
    <mergeCell ref="A83:H83"/>
    <mergeCell ref="A90:H90"/>
    <mergeCell ref="A91:H91"/>
    <mergeCell ref="A92:H92"/>
    <mergeCell ref="A93:H93"/>
    <mergeCell ref="A80:H80"/>
    <mergeCell ref="A81:H81"/>
    <mergeCell ref="A84:H84"/>
    <mergeCell ref="A85:H85"/>
    <mergeCell ref="A86:H86"/>
    <mergeCell ref="A87:H87"/>
    <mergeCell ref="A105:H105"/>
    <mergeCell ref="A106:H106"/>
    <mergeCell ref="A107:H107"/>
    <mergeCell ref="A94:H94"/>
    <mergeCell ref="A95:H95"/>
    <mergeCell ref="A96:H96"/>
    <mergeCell ref="A97:H97"/>
    <mergeCell ref="A98:H98"/>
    <mergeCell ref="A99:H99"/>
    <mergeCell ref="A115:H115"/>
    <mergeCell ref="A108:H108"/>
    <mergeCell ref="A109:H109"/>
    <mergeCell ref="A110:H110"/>
    <mergeCell ref="A111:H111"/>
    <mergeCell ref="A100:H100"/>
    <mergeCell ref="A101:H101"/>
    <mergeCell ref="A102:H102"/>
    <mergeCell ref="A103:H103"/>
    <mergeCell ref="A104:H104"/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28">
      <selection activeCell="A50" sqref="A50:K50"/>
    </sheetView>
  </sheetViews>
  <sheetFormatPr defaultColWidth="9.140625" defaultRowHeight="12.75"/>
  <sheetData>
    <row r="1" spans="1:11" ht="12.75">
      <c r="A1" s="228" t="s">
        <v>225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</row>
    <row r="2" spans="1:11" ht="12.75">
      <c r="A2" s="232" t="s">
        <v>441</v>
      </c>
      <c r="B2" s="233"/>
      <c r="C2" s="233"/>
      <c r="D2" s="233"/>
      <c r="E2" s="233"/>
      <c r="F2" s="233"/>
      <c r="G2" s="233"/>
      <c r="H2" s="233"/>
      <c r="I2" s="233"/>
      <c r="J2" s="233"/>
      <c r="K2" s="231"/>
    </row>
    <row r="3" spans="1:11" ht="12.75">
      <c r="A3" s="82"/>
      <c r="B3" s="89"/>
      <c r="C3" s="89"/>
      <c r="D3" s="89"/>
      <c r="E3" s="89"/>
      <c r="F3" s="89"/>
      <c r="G3" s="89"/>
      <c r="H3" s="89"/>
      <c r="I3" s="89"/>
      <c r="J3" s="89"/>
      <c r="K3" s="124" t="s">
        <v>442</v>
      </c>
    </row>
    <row r="4" spans="1:11" ht="12.75">
      <c r="A4" s="249" t="s">
        <v>440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89</v>
      </c>
      <c r="B5" s="252"/>
      <c r="C5" s="252"/>
      <c r="D5" s="252"/>
      <c r="E5" s="252"/>
      <c r="F5" s="252"/>
      <c r="G5" s="252"/>
      <c r="H5" s="252"/>
      <c r="I5" s="83" t="s">
        <v>384</v>
      </c>
      <c r="J5" s="85" t="s">
        <v>221</v>
      </c>
      <c r="K5" s="85" t="s">
        <v>222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87">
        <v>2</v>
      </c>
      <c r="J6" s="86">
        <v>3</v>
      </c>
      <c r="K6" s="86">
        <v>4</v>
      </c>
    </row>
    <row r="7" spans="1:11" ht="12.75">
      <c r="A7" s="196" t="s">
        <v>53</v>
      </c>
      <c r="B7" s="197"/>
      <c r="C7" s="197"/>
      <c r="D7" s="197"/>
      <c r="E7" s="197"/>
      <c r="F7" s="197"/>
      <c r="G7" s="197"/>
      <c r="H7" s="217"/>
      <c r="I7" s="6">
        <v>111</v>
      </c>
      <c r="J7" s="37">
        <f>SUM(J8:J9)</f>
        <v>11932055</v>
      </c>
      <c r="K7" s="37">
        <f>SUM(K8:K9)</f>
        <v>12339957</v>
      </c>
    </row>
    <row r="8" spans="1:11" ht="12.75">
      <c r="A8" s="206" t="s">
        <v>223</v>
      </c>
      <c r="B8" s="207"/>
      <c r="C8" s="207"/>
      <c r="D8" s="207"/>
      <c r="E8" s="207"/>
      <c r="F8" s="207"/>
      <c r="G8" s="207"/>
      <c r="H8" s="208"/>
      <c r="I8" s="4">
        <v>112</v>
      </c>
      <c r="J8" s="27">
        <v>11431615</v>
      </c>
      <c r="K8" s="27">
        <v>11814842</v>
      </c>
    </row>
    <row r="9" spans="1:11" ht="12.75">
      <c r="A9" s="206" t="s">
        <v>140</v>
      </c>
      <c r="B9" s="207"/>
      <c r="C9" s="207"/>
      <c r="D9" s="207"/>
      <c r="E9" s="207"/>
      <c r="F9" s="207"/>
      <c r="G9" s="207"/>
      <c r="H9" s="208"/>
      <c r="I9" s="4">
        <v>113</v>
      </c>
      <c r="J9" s="27">
        <v>500440</v>
      </c>
      <c r="K9" s="27">
        <v>525115</v>
      </c>
    </row>
    <row r="10" spans="1:11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4">
        <v>114</v>
      </c>
      <c r="J10" s="26">
        <f>J11+J12+J16+J20+J21+J22+J25+J26</f>
        <v>11448742</v>
      </c>
      <c r="K10" s="26">
        <f>K11+K12+K16+K20+K21+K22+K25+K26</f>
        <v>10999846</v>
      </c>
    </row>
    <row r="11" spans="1:11" ht="12.75">
      <c r="A11" s="206" t="s">
        <v>141</v>
      </c>
      <c r="B11" s="207"/>
      <c r="C11" s="207"/>
      <c r="D11" s="207"/>
      <c r="E11" s="207"/>
      <c r="F11" s="207"/>
      <c r="G11" s="207"/>
      <c r="H11" s="208"/>
      <c r="I11" s="4">
        <v>115</v>
      </c>
      <c r="J11" s="27"/>
      <c r="K11" s="27"/>
    </row>
    <row r="12" spans="1:11" ht="12.75">
      <c r="A12" s="206" t="s">
        <v>49</v>
      </c>
      <c r="B12" s="207"/>
      <c r="C12" s="207"/>
      <c r="D12" s="207"/>
      <c r="E12" s="207"/>
      <c r="F12" s="207"/>
      <c r="G12" s="207"/>
      <c r="H12" s="208"/>
      <c r="I12" s="4">
        <v>116</v>
      </c>
      <c r="J12" s="26">
        <f>SUM(J13:J15)</f>
        <v>10884622</v>
      </c>
      <c r="K12" s="26">
        <f>SUM(K13:K15)</f>
        <v>10309712</v>
      </c>
    </row>
    <row r="13" spans="1:11" ht="12.75">
      <c r="A13" s="200" t="s">
        <v>202</v>
      </c>
      <c r="B13" s="201"/>
      <c r="C13" s="201"/>
      <c r="D13" s="201"/>
      <c r="E13" s="201"/>
      <c r="F13" s="201"/>
      <c r="G13" s="201"/>
      <c r="H13" s="202"/>
      <c r="I13" s="4">
        <v>117</v>
      </c>
      <c r="J13" s="27">
        <v>3262441</v>
      </c>
      <c r="K13" s="27">
        <v>2558429</v>
      </c>
    </row>
    <row r="14" spans="1:11" ht="12.75">
      <c r="A14" s="200" t="s">
        <v>203</v>
      </c>
      <c r="B14" s="201"/>
      <c r="C14" s="201"/>
      <c r="D14" s="201"/>
      <c r="E14" s="201"/>
      <c r="F14" s="201"/>
      <c r="G14" s="201"/>
      <c r="H14" s="202"/>
      <c r="I14" s="4">
        <v>118</v>
      </c>
      <c r="J14" s="27">
        <v>1100</v>
      </c>
      <c r="K14" s="27">
        <v>1160</v>
      </c>
    </row>
    <row r="15" spans="1:11" ht="12.75">
      <c r="A15" s="200" t="s">
        <v>92</v>
      </c>
      <c r="B15" s="201"/>
      <c r="C15" s="201"/>
      <c r="D15" s="201"/>
      <c r="E15" s="201"/>
      <c r="F15" s="201"/>
      <c r="G15" s="201"/>
      <c r="H15" s="202"/>
      <c r="I15" s="4">
        <v>119</v>
      </c>
      <c r="J15" s="27">
        <v>7621081</v>
      </c>
      <c r="K15" s="27">
        <v>7750123</v>
      </c>
    </row>
    <row r="16" spans="1:11" ht="12.75">
      <c r="A16" s="206" t="s">
        <v>50</v>
      </c>
      <c r="B16" s="207"/>
      <c r="C16" s="207"/>
      <c r="D16" s="207"/>
      <c r="E16" s="207"/>
      <c r="F16" s="207"/>
      <c r="G16" s="207"/>
      <c r="H16" s="208"/>
      <c r="I16" s="4">
        <v>120</v>
      </c>
      <c r="J16" s="26">
        <f>SUM(J17:J19)</f>
        <v>82612</v>
      </c>
      <c r="K16" s="26">
        <f>SUM(K17:K19)</f>
        <v>77678</v>
      </c>
    </row>
    <row r="17" spans="1:11" ht="12.75">
      <c r="A17" s="200" t="s">
        <v>93</v>
      </c>
      <c r="B17" s="201"/>
      <c r="C17" s="201"/>
      <c r="D17" s="201"/>
      <c r="E17" s="201"/>
      <c r="F17" s="201"/>
      <c r="G17" s="201"/>
      <c r="H17" s="202"/>
      <c r="I17" s="4">
        <v>121</v>
      </c>
      <c r="J17" s="27">
        <v>45306</v>
      </c>
      <c r="K17" s="27">
        <v>43209</v>
      </c>
    </row>
    <row r="18" spans="1:11" ht="12.75">
      <c r="A18" s="200" t="s">
        <v>94</v>
      </c>
      <c r="B18" s="201"/>
      <c r="C18" s="201"/>
      <c r="D18" s="201"/>
      <c r="E18" s="201"/>
      <c r="F18" s="201"/>
      <c r="G18" s="201"/>
      <c r="H18" s="202"/>
      <c r="I18" s="4">
        <v>122</v>
      </c>
      <c r="J18" s="27">
        <v>25223</v>
      </c>
      <c r="K18" s="27">
        <v>23068</v>
      </c>
    </row>
    <row r="19" spans="1:11" ht="12.75">
      <c r="A19" s="200" t="s">
        <v>95</v>
      </c>
      <c r="B19" s="201"/>
      <c r="C19" s="201"/>
      <c r="D19" s="201"/>
      <c r="E19" s="201"/>
      <c r="F19" s="201"/>
      <c r="G19" s="201"/>
      <c r="H19" s="202"/>
      <c r="I19" s="4">
        <v>123</v>
      </c>
      <c r="J19" s="27">
        <v>12083</v>
      </c>
      <c r="K19" s="27">
        <v>11401</v>
      </c>
    </row>
    <row r="20" spans="1:11" ht="12.75">
      <c r="A20" s="206" t="s">
        <v>142</v>
      </c>
      <c r="B20" s="207"/>
      <c r="C20" s="207"/>
      <c r="D20" s="207"/>
      <c r="E20" s="207"/>
      <c r="F20" s="207"/>
      <c r="G20" s="207"/>
      <c r="H20" s="208"/>
      <c r="I20" s="4">
        <v>124</v>
      </c>
      <c r="J20" s="27">
        <v>67500</v>
      </c>
      <c r="K20" s="27">
        <v>68177</v>
      </c>
    </row>
    <row r="21" spans="1:11" ht="12.75">
      <c r="A21" s="206" t="s">
        <v>143</v>
      </c>
      <c r="B21" s="207"/>
      <c r="C21" s="207"/>
      <c r="D21" s="207"/>
      <c r="E21" s="207"/>
      <c r="F21" s="207"/>
      <c r="G21" s="207"/>
      <c r="H21" s="208"/>
      <c r="I21" s="4">
        <v>125</v>
      </c>
      <c r="J21" s="27">
        <v>198236</v>
      </c>
      <c r="K21" s="27">
        <v>175120</v>
      </c>
    </row>
    <row r="22" spans="1:11" ht="12.75">
      <c r="A22" s="206" t="s">
        <v>51</v>
      </c>
      <c r="B22" s="207"/>
      <c r="C22" s="207"/>
      <c r="D22" s="207"/>
      <c r="E22" s="207"/>
      <c r="F22" s="207"/>
      <c r="G22" s="207"/>
      <c r="H22" s="208"/>
      <c r="I22" s="4">
        <v>126</v>
      </c>
      <c r="J22" s="26">
        <f>SUM(J23:J24)</f>
        <v>196271</v>
      </c>
      <c r="K22" s="26">
        <f>SUM(K23:K24)</f>
        <v>233597</v>
      </c>
    </row>
    <row r="23" spans="1:11" ht="12.75">
      <c r="A23" s="200" t="s">
        <v>188</v>
      </c>
      <c r="B23" s="201"/>
      <c r="C23" s="201"/>
      <c r="D23" s="201"/>
      <c r="E23" s="201"/>
      <c r="F23" s="201"/>
      <c r="G23" s="201"/>
      <c r="H23" s="202"/>
      <c r="I23" s="4">
        <v>127</v>
      </c>
      <c r="J23" s="27"/>
      <c r="K23" s="27"/>
    </row>
    <row r="24" spans="1:11" ht="12.75">
      <c r="A24" s="200" t="s">
        <v>189</v>
      </c>
      <c r="B24" s="201"/>
      <c r="C24" s="201"/>
      <c r="D24" s="201"/>
      <c r="E24" s="201"/>
      <c r="F24" s="201"/>
      <c r="G24" s="201"/>
      <c r="H24" s="202"/>
      <c r="I24" s="4">
        <v>128</v>
      </c>
      <c r="J24" s="27">
        <v>196271</v>
      </c>
      <c r="K24" s="27">
        <v>233597</v>
      </c>
    </row>
    <row r="25" spans="1:11" ht="12.75">
      <c r="A25" s="206" t="s">
        <v>144</v>
      </c>
      <c r="B25" s="207"/>
      <c r="C25" s="207"/>
      <c r="D25" s="207"/>
      <c r="E25" s="207"/>
      <c r="F25" s="207"/>
      <c r="G25" s="207"/>
      <c r="H25" s="208"/>
      <c r="I25" s="4">
        <v>129</v>
      </c>
      <c r="J25" s="27">
        <v>709</v>
      </c>
      <c r="K25" s="27">
        <v>125128</v>
      </c>
    </row>
    <row r="26" spans="1:11" ht="12.75">
      <c r="A26" s="206" t="s">
        <v>80</v>
      </c>
      <c r="B26" s="207"/>
      <c r="C26" s="207"/>
      <c r="D26" s="207"/>
      <c r="E26" s="207"/>
      <c r="F26" s="207"/>
      <c r="G26" s="207"/>
      <c r="H26" s="208"/>
      <c r="I26" s="4">
        <v>130</v>
      </c>
      <c r="J26" s="27">
        <v>18792</v>
      </c>
      <c r="K26" s="27">
        <v>10434</v>
      </c>
    </row>
    <row r="27" spans="1:11" ht="12.75">
      <c r="A27" s="206" t="s">
        <v>315</v>
      </c>
      <c r="B27" s="207"/>
      <c r="C27" s="207"/>
      <c r="D27" s="207"/>
      <c r="E27" s="207"/>
      <c r="F27" s="207"/>
      <c r="G27" s="207"/>
      <c r="H27" s="208"/>
      <c r="I27" s="4">
        <v>131</v>
      </c>
      <c r="J27" s="26">
        <f>SUM(J28:J32)</f>
        <v>263313</v>
      </c>
      <c r="K27" s="26">
        <f>SUM(K28:K32)</f>
        <v>275097</v>
      </c>
    </row>
    <row r="28" spans="1:11" ht="12.75">
      <c r="A28" s="206" t="s">
        <v>329</v>
      </c>
      <c r="B28" s="207"/>
      <c r="C28" s="207"/>
      <c r="D28" s="207"/>
      <c r="E28" s="207"/>
      <c r="F28" s="207"/>
      <c r="G28" s="207"/>
      <c r="H28" s="208"/>
      <c r="I28" s="4">
        <v>132</v>
      </c>
      <c r="J28" s="27">
        <v>157517</v>
      </c>
      <c r="K28" s="27">
        <v>140630</v>
      </c>
    </row>
    <row r="29" spans="1:11" ht="12.75">
      <c r="A29" s="206" t="s">
        <v>226</v>
      </c>
      <c r="B29" s="207"/>
      <c r="C29" s="207"/>
      <c r="D29" s="207"/>
      <c r="E29" s="207"/>
      <c r="F29" s="207"/>
      <c r="G29" s="207"/>
      <c r="H29" s="208"/>
      <c r="I29" s="4">
        <v>133</v>
      </c>
      <c r="J29" s="27">
        <v>69844</v>
      </c>
      <c r="K29" s="27">
        <v>52655</v>
      </c>
    </row>
    <row r="30" spans="1:11" ht="12.75">
      <c r="A30" s="206" t="s">
        <v>190</v>
      </c>
      <c r="B30" s="207"/>
      <c r="C30" s="207"/>
      <c r="D30" s="207"/>
      <c r="E30" s="207"/>
      <c r="F30" s="207"/>
      <c r="G30" s="207"/>
      <c r="H30" s="208"/>
      <c r="I30" s="4">
        <v>134</v>
      </c>
      <c r="J30" s="27">
        <v>35952</v>
      </c>
      <c r="K30" s="27">
        <v>36240</v>
      </c>
    </row>
    <row r="31" spans="1:11" ht="12.75">
      <c r="A31" s="206" t="s">
        <v>325</v>
      </c>
      <c r="B31" s="207"/>
      <c r="C31" s="207"/>
      <c r="D31" s="207"/>
      <c r="E31" s="207"/>
      <c r="F31" s="207"/>
      <c r="G31" s="207"/>
      <c r="H31" s="208"/>
      <c r="I31" s="4">
        <v>135</v>
      </c>
      <c r="J31" s="27"/>
      <c r="K31" s="27">
        <v>25707</v>
      </c>
    </row>
    <row r="32" spans="1:11" ht="12.75">
      <c r="A32" s="206" t="s">
        <v>191</v>
      </c>
      <c r="B32" s="207"/>
      <c r="C32" s="207"/>
      <c r="D32" s="207"/>
      <c r="E32" s="207"/>
      <c r="F32" s="207"/>
      <c r="G32" s="207"/>
      <c r="H32" s="208"/>
      <c r="I32" s="4">
        <v>136</v>
      </c>
      <c r="J32" s="27"/>
      <c r="K32" s="27">
        <v>19865</v>
      </c>
    </row>
    <row r="33" spans="1:11" ht="12.75">
      <c r="A33" s="206" t="s">
        <v>316</v>
      </c>
      <c r="B33" s="207"/>
      <c r="C33" s="207"/>
      <c r="D33" s="207"/>
      <c r="E33" s="207"/>
      <c r="F33" s="207"/>
      <c r="G33" s="207"/>
      <c r="H33" s="208"/>
      <c r="I33" s="4">
        <v>137</v>
      </c>
      <c r="J33" s="26">
        <f>SUM(J34:J37)</f>
        <v>386793</v>
      </c>
      <c r="K33" s="26">
        <f>SUM(K34:K37)</f>
        <v>391332</v>
      </c>
    </row>
    <row r="34" spans="1:11" ht="12.75">
      <c r="A34" s="206" t="s">
        <v>97</v>
      </c>
      <c r="B34" s="207"/>
      <c r="C34" s="207"/>
      <c r="D34" s="207"/>
      <c r="E34" s="207"/>
      <c r="F34" s="207"/>
      <c r="G34" s="207"/>
      <c r="H34" s="208"/>
      <c r="I34" s="4">
        <v>138</v>
      </c>
      <c r="J34" s="27"/>
      <c r="K34" s="27"/>
    </row>
    <row r="35" spans="1:11" ht="12.75">
      <c r="A35" s="206" t="s">
        <v>96</v>
      </c>
      <c r="B35" s="207"/>
      <c r="C35" s="207"/>
      <c r="D35" s="207"/>
      <c r="E35" s="207"/>
      <c r="F35" s="207"/>
      <c r="G35" s="207"/>
      <c r="H35" s="208"/>
      <c r="I35" s="4">
        <v>139</v>
      </c>
      <c r="J35" s="27">
        <v>338273</v>
      </c>
      <c r="K35" s="27">
        <v>391332</v>
      </c>
    </row>
    <row r="36" spans="1:11" ht="12.75">
      <c r="A36" s="206" t="s">
        <v>326</v>
      </c>
      <c r="B36" s="207"/>
      <c r="C36" s="207"/>
      <c r="D36" s="207"/>
      <c r="E36" s="207"/>
      <c r="F36" s="207"/>
      <c r="G36" s="207"/>
      <c r="H36" s="208"/>
      <c r="I36" s="4">
        <v>140</v>
      </c>
      <c r="J36" s="27">
        <v>28772</v>
      </c>
      <c r="K36" s="27"/>
    </row>
    <row r="37" spans="1:11" ht="12.75">
      <c r="A37" s="206" t="s">
        <v>98</v>
      </c>
      <c r="B37" s="207"/>
      <c r="C37" s="207"/>
      <c r="D37" s="207"/>
      <c r="E37" s="207"/>
      <c r="F37" s="207"/>
      <c r="G37" s="207"/>
      <c r="H37" s="208"/>
      <c r="I37" s="4">
        <v>141</v>
      </c>
      <c r="J37" s="27">
        <v>19748</v>
      </c>
      <c r="K37" s="27"/>
    </row>
    <row r="38" spans="1:11" ht="12.75">
      <c r="A38" s="206" t="s">
        <v>295</v>
      </c>
      <c r="B38" s="207"/>
      <c r="C38" s="207"/>
      <c r="D38" s="207"/>
      <c r="E38" s="207"/>
      <c r="F38" s="207"/>
      <c r="G38" s="207"/>
      <c r="H38" s="208"/>
      <c r="I38" s="4">
        <v>142</v>
      </c>
      <c r="J38" s="27"/>
      <c r="K38" s="27"/>
    </row>
    <row r="39" spans="1:11" ht="12.75">
      <c r="A39" s="206" t="s">
        <v>296</v>
      </c>
      <c r="B39" s="207"/>
      <c r="C39" s="207"/>
      <c r="D39" s="207"/>
      <c r="E39" s="207"/>
      <c r="F39" s="207"/>
      <c r="G39" s="207"/>
      <c r="H39" s="208"/>
      <c r="I39" s="4">
        <v>143</v>
      </c>
      <c r="J39" s="27"/>
      <c r="K39" s="27"/>
    </row>
    <row r="40" spans="1:11" ht="12.75">
      <c r="A40" s="206" t="s">
        <v>327</v>
      </c>
      <c r="B40" s="207"/>
      <c r="C40" s="207"/>
      <c r="D40" s="207"/>
      <c r="E40" s="207"/>
      <c r="F40" s="207"/>
      <c r="G40" s="207"/>
      <c r="H40" s="208"/>
      <c r="I40" s="4">
        <v>144</v>
      </c>
      <c r="J40" s="27"/>
      <c r="K40" s="27"/>
    </row>
    <row r="41" spans="1:11" ht="12.75">
      <c r="A41" s="206" t="s">
        <v>328</v>
      </c>
      <c r="B41" s="207"/>
      <c r="C41" s="207"/>
      <c r="D41" s="207"/>
      <c r="E41" s="207"/>
      <c r="F41" s="207"/>
      <c r="G41" s="207"/>
      <c r="H41" s="208"/>
      <c r="I41" s="4">
        <v>145</v>
      </c>
      <c r="J41" s="27"/>
      <c r="K41" s="27"/>
    </row>
    <row r="42" spans="1:11" ht="12.75">
      <c r="A42" s="206" t="s">
        <v>317</v>
      </c>
      <c r="B42" s="207"/>
      <c r="C42" s="207"/>
      <c r="D42" s="207"/>
      <c r="E42" s="207"/>
      <c r="F42" s="207"/>
      <c r="G42" s="207"/>
      <c r="H42" s="208"/>
      <c r="I42" s="4">
        <v>146</v>
      </c>
      <c r="J42" s="26">
        <f>J7+J27+J38+J40</f>
        <v>12195368</v>
      </c>
      <c r="K42" s="26">
        <f>K7+K27+K38+K40</f>
        <v>12615054</v>
      </c>
    </row>
    <row r="43" spans="1:11" ht="12.75">
      <c r="A43" s="206" t="s">
        <v>318</v>
      </c>
      <c r="B43" s="207"/>
      <c r="C43" s="207"/>
      <c r="D43" s="207"/>
      <c r="E43" s="207"/>
      <c r="F43" s="207"/>
      <c r="G43" s="207"/>
      <c r="H43" s="208"/>
      <c r="I43" s="4">
        <v>147</v>
      </c>
      <c r="J43" s="26">
        <f>J10+J33+J39+J41</f>
        <v>11835535</v>
      </c>
      <c r="K43" s="26">
        <f>K10+K33+K39+K41</f>
        <v>11391178</v>
      </c>
    </row>
    <row r="44" spans="1:11" ht="12.75">
      <c r="A44" s="206" t="s">
        <v>338</v>
      </c>
      <c r="B44" s="207"/>
      <c r="C44" s="207"/>
      <c r="D44" s="207"/>
      <c r="E44" s="207"/>
      <c r="F44" s="207"/>
      <c r="G44" s="207"/>
      <c r="H44" s="208"/>
      <c r="I44" s="4">
        <v>148</v>
      </c>
      <c r="J44" s="26">
        <f>J42-J43</f>
        <v>359833</v>
      </c>
      <c r="K44" s="26">
        <f>K42-K43</f>
        <v>1223876</v>
      </c>
    </row>
    <row r="45" spans="1:11" ht="12.75">
      <c r="A45" s="209" t="s">
        <v>320</v>
      </c>
      <c r="B45" s="210"/>
      <c r="C45" s="210"/>
      <c r="D45" s="210"/>
      <c r="E45" s="210"/>
      <c r="F45" s="210"/>
      <c r="G45" s="210"/>
      <c r="H45" s="211"/>
      <c r="I45" s="4">
        <v>149</v>
      </c>
      <c r="J45" s="26">
        <f>IF(J42&gt;J43,J42-J43,0)</f>
        <v>359833</v>
      </c>
      <c r="K45" s="26">
        <f>IF(K42&gt;K43,K42-K43,0)</f>
        <v>1223876</v>
      </c>
    </row>
    <row r="46" spans="1:11" ht="12.75">
      <c r="A46" s="209" t="s">
        <v>321</v>
      </c>
      <c r="B46" s="210"/>
      <c r="C46" s="210"/>
      <c r="D46" s="210"/>
      <c r="E46" s="210"/>
      <c r="F46" s="210"/>
      <c r="G46" s="210"/>
      <c r="H46" s="211"/>
      <c r="I46" s="4">
        <v>150</v>
      </c>
      <c r="J46" s="26">
        <f>IF(J43&gt;J42,J43-J42,0)</f>
        <v>0</v>
      </c>
      <c r="K46" s="26">
        <f>IF(K43&gt;K42,K43-K42,0)</f>
        <v>0</v>
      </c>
    </row>
    <row r="47" spans="1:11" ht="12.75">
      <c r="A47" s="206" t="s">
        <v>319</v>
      </c>
      <c r="B47" s="207"/>
      <c r="C47" s="207"/>
      <c r="D47" s="207"/>
      <c r="E47" s="207"/>
      <c r="F47" s="207"/>
      <c r="G47" s="207"/>
      <c r="H47" s="208"/>
      <c r="I47" s="4">
        <v>151</v>
      </c>
      <c r="J47" s="27">
        <v>60276</v>
      </c>
      <c r="K47" s="27">
        <v>237125</v>
      </c>
    </row>
    <row r="48" spans="1:11" ht="12.75">
      <c r="A48" s="206" t="s">
        <v>339</v>
      </c>
      <c r="B48" s="207"/>
      <c r="C48" s="207"/>
      <c r="D48" s="207"/>
      <c r="E48" s="207"/>
      <c r="F48" s="207"/>
      <c r="G48" s="207"/>
      <c r="H48" s="208"/>
      <c r="I48" s="4">
        <v>152</v>
      </c>
      <c r="J48" s="26">
        <f>J44-J47</f>
        <v>299557</v>
      </c>
      <c r="K48" s="26">
        <f>K44-K47</f>
        <v>986751</v>
      </c>
    </row>
    <row r="49" spans="1:11" ht="12.75">
      <c r="A49" s="209" t="s">
        <v>292</v>
      </c>
      <c r="B49" s="210"/>
      <c r="C49" s="210"/>
      <c r="D49" s="210"/>
      <c r="E49" s="210"/>
      <c r="F49" s="210"/>
      <c r="G49" s="210"/>
      <c r="H49" s="211"/>
      <c r="I49" s="4">
        <v>153</v>
      </c>
      <c r="J49" s="26">
        <f>IF(J48&gt;0,J48,0)</f>
        <v>299557</v>
      </c>
      <c r="K49" s="26">
        <f>IF(K48&gt;0,K48,0)</f>
        <v>986751</v>
      </c>
    </row>
    <row r="50" spans="1:11" ht="12.75">
      <c r="A50" s="243" t="s">
        <v>322</v>
      </c>
      <c r="B50" s="244"/>
      <c r="C50" s="244"/>
      <c r="D50" s="244"/>
      <c r="E50" s="244"/>
      <c r="F50" s="244"/>
      <c r="G50" s="244"/>
      <c r="H50" s="245"/>
      <c r="I50" s="7">
        <v>154</v>
      </c>
      <c r="J50" s="31">
        <f>IF(J48&lt;0,-J48,0)</f>
        <v>0</v>
      </c>
      <c r="K50" s="31">
        <f>IF(K48&lt;0,-K48,0)</f>
        <v>0</v>
      </c>
    </row>
    <row r="51" spans="1:11" ht="12.75">
      <c r="A51" s="225" t="s">
        <v>163</v>
      </c>
      <c r="B51" s="246"/>
      <c r="C51" s="246"/>
      <c r="D51" s="246"/>
      <c r="E51" s="246"/>
      <c r="F51" s="246"/>
      <c r="G51" s="246"/>
      <c r="H51" s="246"/>
      <c r="I51" s="247"/>
      <c r="J51" s="247"/>
      <c r="K51" s="248"/>
    </row>
    <row r="52" spans="1:11" ht="12.75">
      <c r="A52" s="196" t="s">
        <v>286</v>
      </c>
      <c r="B52" s="197"/>
      <c r="C52" s="197"/>
      <c r="D52" s="197"/>
      <c r="E52" s="197"/>
      <c r="F52" s="197"/>
      <c r="G52" s="197"/>
      <c r="H52" s="197"/>
      <c r="I52" s="198"/>
      <c r="J52" s="198"/>
      <c r="K52" s="199"/>
    </row>
    <row r="53" spans="1:11" ht="12.75">
      <c r="A53" s="235" t="s">
        <v>336</v>
      </c>
      <c r="B53" s="236"/>
      <c r="C53" s="236"/>
      <c r="D53" s="236"/>
      <c r="E53" s="236"/>
      <c r="F53" s="236"/>
      <c r="G53" s="236"/>
      <c r="H53" s="237"/>
      <c r="I53" s="4">
        <v>155</v>
      </c>
      <c r="J53" s="27"/>
      <c r="K53" s="27"/>
    </row>
    <row r="54" spans="1:11" ht="12.75">
      <c r="A54" s="235" t="s">
        <v>337</v>
      </c>
      <c r="B54" s="236"/>
      <c r="C54" s="236"/>
      <c r="D54" s="236"/>
      <c r="E54" s="236"/>
      <c r="F54" s="236"/>
      <c r="G54" s="236"/>
      <c r="H54" s="237"/>
      <c r="I54" s="4">
        <v>156</v>
      </c>
      <c r="J54" s="28"/>
      <c r="K54" s="28"/>
    </row>
    <row r="55" spans="1:11" ht="12.75">
      <c r="A55" s="192" t="s">
        <v>289</v>
      </c>
      <c r="B55" s="193"/>
      <c r="C55" s="193"/>
      <c r="D55" s="193"/>
      <c r="E55" s="193"/>
      <c r="F55" s="193"/>
      <c r="G55" s="193"/>
      <c r="H55" s="193"/>
      <c r="I55" s="241"/>
      <c r="J55" s="241"/>
      <c r="K55" s="242"/>
    </row>
    <row r="56" spans="1:11" ht="12.75">
      <c r="A56" s="196" t="s">
        <v>305</v>
      </c>
      <c r="B56" s="197"/>
      <c r="C56" s="197"/>
      <c r="D56" s="197"/>
      <c r="E56" s="197"/>
      <c r="F56" s="197"/>
      <c r="G56" s="197"/>
      <c r="H56" s="217"/>
      <c r="I56" s="38">
        <v>157</v>
      </c>
      <c r="J56" s="25">
        <v>299557</v>
      </c>
      <c r="K56" s="25">
        <v>986751</v>
      </c>
    </row>
    <row r="57" spans="1:11" ht="12.75">
      <c r="A57" s="206" t="s">
        <v>323</v>
      </c>
      <c r="B57" s="207"/>
      <c r="C57" s="207"/>
      <c r="D57" s="207"/>
      <c r="E57" s="207"/>
      <c r="F57" s="207"/>
      <c r="G57" s="207"/>
      <c r="H57" s="208"/>
      <c r="I57" s="4">
        <v>158</v>
      </c>
      <c r="J57" s="26">
        <f>SUM(J58:J64)</f>
        <v>-2583</v>
      </c>
      <c r="K57" s="26">
        <f>SUM(K58:K64)</f>
        <v>24853</v>
      </c>
    </row>
    <row r="58" spans="1:11" ht="12.75">
      <c r="A58" s="206" t="s">
        <v>330</v>
      </c>
      <c r="B58" s="207"/>
      <c r="C58" s="207"/>
      <c r="D58" s="207"/>
      <c r="E58" s="207"/>
      <c r="F58" s="207"/>
      <c r="G58" s="207"/>
      <c r="H58" s="208"/>
      <c r="I58" s="4">
        <v>159</v>
      </c>
      <c r="J58" s="27"/>
      <c r="K58" s="27"/>
    </row>
    <row r="59" spans="1:11" ht="12.75">
      <c r="A59" s="206" t="s">
        <v>331</v>
      </c>
      <c r="B59" s="207"/>
      <c r="C59" s="207"/>
      <c r="D59" s="207"/>
      <c r="E59" s="207"/>
      <c r="F59" s="207"/>
      <c r="G59" s="207"/>
      <c r="H59" s="208"/>
      <c r="I59" s="4">
        <v>160</v>
      </c>
      <c r="J59" s="27"/>
      <c r="K59" s="27"/>
    </row>
    <row r="60" spans="1:11" ht="12.75">
      <c r="A60" s="206" t="s">
        <v>73</v>
      </c>
      <c r="B60" s="207"/>
      <c r="C60" s="207"/>
      <c r="D60" s="207"/>
      <c r="E60" s="207"/>
      <c r="F60" s="207"/>
      <c r="G60" s="207"/>
      <c r="H60" s="208"/>
      <c r="I60" s="4">
        <v>161</v>
      </c>
      <c r="J60" s="27">
        <v>1423</v>
      </c>
      <c r="K60" s="27">
        <v>7499</v>
      </c>
    </row>
    <row r="61" spans="1:11" ht="12.75">
      <c r="A61" s="206" t="s">
        <v>332</v>
      </c>
      <c r="B61" s="207"/>
      <c r="C61" s="207"/>
      <c r="D61" s="207"/>
      <c r="E61" s="207"/>
      <c r="F61" s="207"/>
      <c r="G61" s="207"/>
      <c r="H61" s="208"/>
      <c r="I61" s="4">
        <v>162</v>
      </c>
      <c r="J61" s="27"/>
      <c r="K61" s="27"/>
    </row>
    <row r="62" spans="1:11" ht="12.75">
      <c r="A62" s="206" t="s">
        <v>333</v>
      </c>
      <c r="B62" s="207"/>
      <c r="C62" s="207"/>
      <c r="D62" s="207"/>
      <c r="E62" s="207"/>
      <c r="F62" s="207"/>
      <c r="G62" s="207"/>
      <c r="H62" s="208"/>
      <c r="I62" s="4">
        <v>163</v>
      </c>
      <c r="J62" s="27"/>
      <c r="K62" s="27"/>
    </row>
    <row r="63" spans="1:11" ht="12.75">
      <c r="A63" s="206" t="s">
        <v>334</v>
      </c>
      <c r="B63" s="207"/>
      <c r="C63" s="207"/>
      <c r="D63" s="207"/>
      <c r="E63" s="207"/>
      <c r="F63" s="207"/>
      <c r="G63" s="207"/>
      <c r="H63" s="208"/>
      <c r="I63" s="4">
        <v>164</v>
      </c>
      <c r="J63" s="27">
        <v>-4006</v>
      </c>
      <c r="K63" s="27">
        <v>17354</v>
      </c>
    </row>
    <row r="64" spans="1:11" ht="12.75">
      <c r="A64" s="206" t="s">
        <v>335</v>
      </c>
      <c r="B64" s="207"/>
      <c r="C64" s="207"/>
      <c r="D64" s="207"/>
      <c r="E64" s="207"/>
      <c r="F64" s="207"/>
      <c r="G64" s="207"/>
      <c r="H64" s="208"/>
      <c r="I64" s="4">
        <v>165</v>
      </c>
      <c r="J64" s="27"/>
      <c r="K64" s="27"/>
    </row>
    <row r="65" spans="1:11" ht="12.75">
      <c r="A65" s="206" t="s">
        <v>324</v>
      </c>
      <c r="B65" s="207"/>
      <c r="C65" s="207"/>
      <c r="D65" s="207"/>
      <c r="E65" s="207"/>
      <c r="F65" s="207"/>
      <c r="G65" s="207"/>
      <c r="H65" s="208"/>
      <c r="I65" s="4">
        <v>166</v>
      </c>
      <c r="J65" s="27"/>
      <c r="K65" s="27"/>
    </row>
    <row r="66" spans="1:11" ht="12.75">
      <c r="A66" s="206" t="s">
        <v>293</v>
      </c>
      <c r="B66" s="207"/>
      <c r="C66" s="207"/>
      <c r="D66" s="207"/>
      <c r="E66" s="207"/>
      <c r="F66" s="207"/>
      <c r="G66" s="207"/>
      <c r="H66" s="208"/>
      <c r="I66" s="4">
        <v>167</v>
      </c>
      <c r="J66" s="26">
        <f>J57-J65</f>
        <v>-2583</v>
      </c>
      <c r="K66" s="26">
        <f>K57-K65</f>
        <v>24853</v>
      </c>
    </row>
    <row r="67" spans="1:11" ht="12.75">
      <c r="A67" s="206" t="s">
        <v>294</v>
      </c>
      <c r="B67" s="207"/>
      <c r="C67" s="207"/>
      <c r="D67" s="207"/>
      <c r="E67" s="207"/>
      <c r="F67" s="207"/>
      <c r="G67" s="207"/>
      <c r="H67" s="208"/>
      <c r="I67" s="4">
        <v>168</v>
      </c>
      <c r="J67" s="31">
        <f>J56+J66</f>
        <v>296974</v>
      </c>
      <c r="K67" s="31">
        <f>K56+K66</f>
        <v>1011604</v>
      </c>
    </row>
    <row r="68" spans="1:11" ht="12.75">
      <c r="A68" s="192" t="s">
        <v>288</v>
      </c>
      <c r="B68" s="193"/>
      <c r="C68" s="193"/>
      <c r="D68" s="193"/>
      <c r="E68" s="193"/>
      <c r="F68" s="193"/>
      <c r="G68" s="193"/>
      <c r="H68" s="193"/>
      <c r="I68" s="241"/>
      <c r="J68" s="241"/>
      <c r="K68" s="242"/>
    </row>
    <row r="69" spans="1:11" ht="12.75">
      <c r="A69" s="196" t="s">
        <v>287</v>
      </c>
      <c r="B69" s="197"/>
      <c r="C69" s="197"/>
      <c r="D69" s="197"/>
      <c r="E69" s="197"/>
      <c r="F69" s="197"/>
      <c r="G69" s="197"/>
      <c r="H69" s="197"/>
      <c r="I69" s="198"/>
      <c r="J69" s="198"/>
      <c r="K69" s="199"/>
    </row>
    <row r="70" spans="1:11" ht="12.75">
      <c r="A70" s="235" t="s">
        <v>336</v>
      </c>
      <c r="B70" s="236"/>
      <c r="C70" s="236"/>
      <c r="D70" s="236"/>
      <c r="E70" s="236"/>
      <c r="F70" s="236"/>
      <c r="G70" s="236"/>
      <c r="H70" s="237"/>
      <c r="I70" s="4">
        <v>169</v>
      </c>
      <c r="J70" s="27"/>
      <c r="K70" s="27"/>
    </row>
    <row r="71" spans="1:11" ht="12.75">
      <c r="A71" s="238" t="s">
        <v>337</v>
      </c>
      <c r="B71" s="239"/>
      <c r="C71" s="239"/>
      <c r="D71" s="239"/>
      <c r="E71" s="239"/>
      <c r="F71" s="239"/>
      <c r="G71" s="239"/>
      <c r="H71" s="240"/>
      <c r="I71" s="7">
        <v>170</v>
      </c>
      <c r="J71" s="28"/>
      <c r="K71" s="28"/>
    </row>
  </sheetData>
  <sheetProtection/>
  <mergeCells count="71">
    <mergeCell ref="A7:H7"/>
    <mergeCell ref="A8:H8"/>
    <mergeCell ref="A1:J1"/>
    <mergeCell ref="K1:K2"/>
    <mergeCell ref="A2:J2"/>
    <mergeCell ref="A4:K4"/>
    <mergeCell ref="A5:H5"/>
    <mergeCell ref="A6:H6"/>
    <mergeCell ref="A21:H21"/>
    <mergeCell ref="A22:H22"/>
    <mergeCell ref="A9:H9"/>
    <mergeCell ref="A10:H10"/>
    <mergeCell ref="A11:H11"/>
    <mergeCell ref="A12:H12"/>
    <mergeCell ref="A15:H15"/>
    <mergeCell ref="A16:H16"/>
    <mergeCell ref="A23:H23"/>
    <mergeCell ref="A24:H24"/>
    <mergeCell ref="A25:H25"/>
    <mergeCell ref="A26:H26"/>
    <mergeCell ref="A13:H13"/>
    <mergeCell ref="A14:H14"/>
    <mergeCell ref="A17:H17"/>
    <mergeCell ref="A18:H18"/>
    <mergeCell ref="A19:H19"/>
    <mergeCell ref="A20:H20"/>
    <mergeCell ref="A39:H39"/>
    <mergeCell ref="A40:H40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41:H41"/>
    <mergeCell ref="A42:H42"/>
    <mergeCell ref="A43:H43"/>
    <mergeCell ref="A44:H44"/>
    <mergeCell ref="A47:H47"/>
    <mergeCell ref="A48:H4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9:H59"/>
    <mergeCell ref="A60:H60"/>
    <mergeCell ref="A61:H61"/>
    <mergeCell ref="A62:H62"/>
    <mergeCell ref="A55:K55"/>
    <mergeCell ref="A56:H56"/>
    <mergeCell ref="A57:H57"/>
    <mergeCell ref="A58:H58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7" t="s">
        <v>235</v>
      </c>
      <c r="B1" s="258"/>
      <c r="C1" s="258"/>
      <c r="D1" s="258"/>
      <c r="E1" s="258"/>
      <c r="F1" s="258"/>
      <c r="G1" s="258"/>
      <c r="H1" s="258"/>
      <c r="I1" s="258"/>
      <c r="J1" s="259"/>
      <c r="K1" s="230"/>
    </row>
    <row r="2" spans="1:11" ht="12.75">
      <c r="A2" s="261" t="s">
        <v>6</v>
      </c>
      <c r="B2" s="262"/>
      <c r="C2" s="262"/>
      <c r="D2" s="262"/>
      <c r="E2" s="262"/>
      <c r="F2" s="262"/>
      <c r="G2" s="262"/>
      <c r="H2" s="262"/>
      <c r="I2" s="262"/>
      <c r="J2" s="259"/>
      <c r="K2" s="260"/>
    </row>
    <row r="3" spans="1:11" ht="12.75">
      <c r="A3" s="90"/>
      <c r="B3" s="91"/>
      <c r="C3" s="91"/>
      <c r="D3" s="91"/>
      <c r="E3" s="91"/>
      <c r="F3" s="91"/>
      <c r="G3" s="91"/>
      <c r="H3" s="91"/>
      <c r="I3" s="91"/>
      <c r="J3" s="92"/>
      <c r="K3" s="3"/>
    </row>
    <row r="4" spans="1:11" ht="12.75">
      <c r="A4" s="263" t="s">
        <v>7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24" thickBot="1">
      <c r="A5" s="266" t="s">
        <v>89</v>
      </c>
      <c r="B5" s="266"/>
      <c r="C5" s="266"/>
      <c r="D5" s="266"/>
      <c r="E5" s="266"/>
      <c r="F5" s="266"/>
      <c r="G5" s="266"/>
      <c r="H5" s="266"/>
      <c r="I5" s="93" t="s">
        <v>384</v>
      </c>
      <c r="J5" s="94" t="s">
        <v>221</v>
      </c>
      <c r="K5" s="94" t="s">
        <v>222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95">
        <v>2</v>
      </c>
      <c r="J6" s="96" t="s">
        <v>388</v>
      </c>
      <c r="K6" s="96" t="s">
        <v>389</v>
      </c>
    </row>
    <row r="7" spans="1:11" ht="12.75">
      <c r="A7" s="253" t="s">
        <v>227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200" t="s">
        <v>67</v>
      </c>
      <c r="B8" s="201"/>
      <c r="C8" s="201"/>
      <c r="D8" s="201"/>
      <c r="E8" s="201"/>
      <c r="F8" s="201"/>
      <c r="G8" s="201"/>
      <c r="H8" s="201"/>
      <c r="I8" s="4">
        <v>1</v>
      </c>
      <c r="J8" s="22"/>
      <c r="K8" s="27"/>
    </row>
    <row r="9" spans="1:11" ht="12.75">
      <c r="A9" s="200" t="s">
        <v>68</v>
      </c>
      <c r="B9" s="201"/>
      <c r="C9" s="201"/>
      <c r="D9" s="201"/>
      <c r="E9" s="201"/>
      <c r="F9" s="201"/>
      <c r="G9" s="201"/>
      <c r="H9" s="201"/>
      <c r="I9" s="4">
        <v>2</v>
      </c>
      <c r="J9" s="22"/>
      <c r="K9" s="27"/>
    </row>
    <row r="10" spans="1:11" ht="12.75">
      <c r="A10" s="200" t="s">
        <v>69</v>
      </c>
      <c r="B10" s="201"/>
      <c r="C10" s="201"/>
      <c r="D10" s="201"/>
      <c r="E10" s="201"/>
      <c r="F10" s="201"/>
      <c r="G10" s="201"/>
      <c r="H10" s="201"/>
      <c r="I10" s="4">
        <v>3</v>
      </c>
      <c r="J10" s="22"/>
      <c r="K10" s="27"/>
    </row>
    <row r="11" spans="1:11" ht="12.75">
      <c r="A11" s="200" t="s">
        <v>70</v>
      </c>
      <c r="B11" s="201"/>
      <c r="C11" s="201"/>
      <c r="D11" s="201"/>
      <c r="E11" s="201"/>
      <c r="F11" s="201"/>
      <c r="G11" s="201"/>
      <c r="H11" s="201"/>
      <c r="I11" s="4">
        <v>4</v>
      </c>
      <c r="J11" s="22"/>
      <c r="K11" s="27"/>
    </row>
    <row r="12" spans="1:11" ht="12.75">
      <c r="A12" s="200" t="s">
        <v>71</v>
      </c>
      <c r="B12" s="201"/>
      <c r="C12" s="201"/>
      <c r="D12" s="201"/>
      <c r="E12" s="201"/>
      <c r="F12" s="201"/>
      <c r="G12" s="201"/>
      <c r="H12" s="201"/>
      <c r="I12" s="4">
        <v>5</v>
      </c>
      <c r="J12" s="22"/>
      <c r="K12" s="27"/>
    </row>
    <row r="13" spans="1:11" ht="12.75">
      <c r="A13" s="200" t="s">
        <v>81</v>
      </c>
      <c r="B13" s="201"/>
      <c r="C13" s="201"/>
      <c r="D13" s="201"/>
      <c r="E13" s="201"/>
      <c r="F13" s="201"/>
      <c r="G13" s="201"/>
      <c r="H13" s="201"/>
      <c r="I13" s="4">
        <v>6</v>
      </c>
      <c r="J13" s="22"/>
      <c r="K13" s="27"/>
    </row>
    <row r="14" spans="1:11" ht="12.75">
      <c r="A14" s="206" t="s">
        <v>228</v>
      </c>
      <c r="B14" s="207"/>
      <c r="C14" s="207"/>
      <c r="D14" s="207"/>
      <c r="E14" s="207"/>
      <c r="F14" s="207"/>
      <c r="G14" s="207"/>
      <c r="H14" s="207"/>
      <c r="I14" s="4">
        <v>7</v>
      </c>
      <c r="J14" s="23">
        <f>SUM(J8:J13)</f>
        <v>0</v>
      </c>
      <c r="K14" s="26">
        <f>SUM(K8:K13)</f>
        <v>0</v>
      </c>
    </row>
    <row r="15" spans="1:11" ht="12.75">
      <c r="A15" s="200" t="s">
        <v>82</v>
      </c>
      <c r="B15" s="201"/>
      <c r="C15" s="201"/>
      <c r="D15" s="201"/>
      <c r="E15" s="201"/>
      <c r="F15" s="201"/>
      <c r="G15" s="201"/>
      <c r="H15" s="201"/>
      <c r="I15" s="4">
        <v>8</v>
      </c>
      <c r="J15" s="22"/>
      <c r="K15" s="27"/>
    </row>
    <row r="16" spans="1:11" ht="12.75">
      <c r="A16" s="200" t="s">
        <v>83</v>
      </c>
      <c r="B16" s="201"/>
      <c r="C16" s="201"/>
      <c r="D16" s="201"/>
      <c r="E16" s="201"/>
      <c r="F16" s="201"/>
      <c r="G16" s="201"/>
      <c r="H16" s="201"/>
      <c r="I16" s="4">
        <v>9</v>
      </c>
      <c r="J16" s="22"/>
      <c r="K16" s="27"/>
    </row>
    <row r="17" spans="1:11" ht="12.75">
      <c r="A17" s="200" t="s">
        <v>84</v>
      </c>
      <c r="B17" s="201"/>
      <c r="C17" s="201"/>
      <c r="D17" s="201"/>
      <c r="E17" s="201"/>
      <c r="F17" s="201"/>
      <c r="G17" s="201"/>
      <c r="H17" s="201"/>
      <c r="I17" s="4">
        <v>10</v>
      </c>
      <c r="J17" s="22"/>
      <c r="K17" s="27"/>
    </row>
    <row r="18" spans="1:11" ht="12.75">
      <c r="A18" s="200" t="s">
        <v>85</v>
      </c>
      <c r="B18" s="201"/>
      <c r="C18" s="201"/>
      <c r="D18" s="201"/>
      <c r="E18" s="201"/>
      <c r="F18" s="201"/>
      <c r="G18" s="201"/>
      <c r="H18" s="201"/>
      <c r="I18" s="4">
        <v>11</v>
      </c>
      <c r="J18" s="22"/>
      <c r="K18" s="27"/>
    </row>
    <row r="19" spans="1:11" ht="12.75">
      <c r="A19" s="206" t="s">
        <v>229</v>
      </c>
      <c r="B19" s="207"/>
      <c r="C19" s="207"/>
      <c r="D19" s="207"/>
      <c r="E19" s="207"/>
      <c r="F19" s="207"/>
      <c r="G19" s="207"/>
      <c r="H19" s="207"/>
      <c r="I19" s="4">
        <v>12</v>
      </c>
      <c r="J19" s="23">
        <f>SUM(J15:J18)</f>
        <v>0</v>
      </c>
      <c r="K19" s="26">
        <f>SUM(K15:K18)</f>
        <v>0</v>
      </c>
    </row>
    <row r="20" spans="1:11" ht="12.75">
      <c r="A20" s="206" t="s">
        <v>63</v>
      </c>
      <c r="B20" s="207"/>
      <c r="C20" s="207"/>
      <c r="D20" s="207"/>
      <c r="E20" s="207"/>
      <c r="F20" s="207"/>
      <c r="G20" s="207"/>
      <c r="H20" s="207"/>
      <c r="I20" s="4">
        <v>13</v>
      </c>
      <c r="J20" s="23">
        <f>IF(J14&gt;J19,J14-J19,0)</f>
        <v>0</v>
      </c>
      <c r="K20" s="26">
        <f>IF(K14&gt;K19,K14-K19,0)</f>
        <v>0</v>
      </c>
    </row>
    <row r="21" spans="1:11" ht="12.75">
      <c r="A21" s="206" t="s">
        <v>64</v>
      </c>
      <c r="B21" s="207"/>
      <c r="C21" s="207"/>
      <c r="D21" s="207"/>
      <c r="E21" s="207"/>
      <c r="F21" s="207"/>
      <c r="G21" s="207"/>
      <c r="H21" s="207"/>
      <c r="I21" s="4">
        <v>14</v>
      </c>
      <c r="J21" s="23">
        <f>IF(J19&gt;J14,J19-J14,0)</f>
        <v>0</v>
      </c>
      <c r="K21" s="26">
        <f>IF(K19&gt;K14,K19-K14,0)</f>
        <v>0</v>
      </c>
    </row>
    <row r="22" spans="1:11" ht="12.75">
      <c r="A22" s="253" t="s">
        <v>230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200" t="s">
        <v>277</v>
      </c>
      <c r="B23" s="201"/>
      <c r="C23" s="201"/>
      <c r="D23" s="201"/>
      <c r="E23" s="201"/>
      <c r="F23" s="201"/>
      <c r="G23" s="201"/>
      <c r="H23" s="201"/>
      <c r="I23" s="4">
        <v>15</v>
      </c>
      <c r="J23" s="22"/>
      <c r="K23" s="27"/>
    </row>
    <row r="24" spans="1:11" ht="12.75">
      <c r="A24" s="200" t="s">
        <v>278</v>
      </c>
      <c r="B24" s="201"/>
      <c r="C24" s="201"/>
      <c r="D24" s="201"/>
      <c r="E24" s="201"/>
      <c r="F24" s="201"/>
      <c r="G24" s="201"/>
      <c r="H24" s="201"/>
      <c r="I24" s="4">
        <v>16</v>
      </c>
      <c r="J24" s="22"/>
      <c r="K24" s="27"/>
    </row>
    <row r="25" spans="1:11" ht="12.75">
      <c r="A25" s="200" t="s">
        <v>279</v>
      </c>
      <c r="B25" s="201"/>
      <c r="C25" s="201"/>
      <c r="D25" s="201"/>
      <c r="E25" s="201"/>
      <c r="F25" s="201"/>
      <c r="G25" s="201"/>
      <c r="H25" s="201"/>
      <c r="I25" s="4">
        <v>17</v>
      </c>
      <c r="J25" s="22"/>
      <c r="K25" s="27"/>
    </row>
    <row r="26" spans="1:11" ht="12.75">
      <c r="A26" s="200" t="s">
        <v>280</v>
      </c>
      <c r="B26" s="201"/>
      <c r="C26" s="201"/>
      <c r="D26" s="201"/>
      <c r="E26" s="201"/>
      <c r="F26" s="201"/>
      <c r="G26" s="201"/>
      <c r="H26" s="201"/>
      <c r="I26" s="4">
        <v>18</v>
      </c>
      <c r="J26" s="22"/>
      <c r="K26" s="27"/>
    </row>
    <row r="27" spans="1:11" ht="12.75">
      <c r="A27" s="200" t="s">
        <v>281</v>
      </c>
      <c r="B27" s="201"/>
      <c r="C27" s="201"/>
      <c r="D27" s="201"/>
      <c r="E27" s="201"/>
      <c r="F27" s="201"/>
      <c r="G27" s="201"/>
      <c r="H27" s="201"/>
      <c r="I27" s="4">
        <v>19</v>
      </c>
      <c r="J27" s="22"/>
      <c r="K27" s="27"/>
    </row>
    <row r="28" spans="1:11" ht="12.75">
      <c r="A28" s="206" t="s">
        <v>239</v>
      </c>
      <c r="B28" s="207"/>
      <c r="C28" s="207"/>
      <c r="D28" s="207"/>
      <c r="E28" s="207"/>
      <c r="F28" s="207"/>
      <c r="G28" s="207"/>
      <c r="H28" s="207"/>
      <c r="I28" s="4">
        <v>20</v>
      </c>
      <c r="J28" s="23">
        <f>SUM(J23:J27)</f>
        <v>0</v>
      </c>
      <c r="K28" s="26">
        <f>SUM(K23:K27)</f>
        <v>0</v>
      </c>
    </row>
    <row r="29" spans="1:11" ht="12.75">
      <c r="A29" s="200" t="s">
        <v>166</v>
      </c>
      <c r="B29" s="201"/>
      <c r="C29" s="201"/>
      <c r="D29" s="201"/>
      <c r="E29" s="201"/>
      <c r="F29" s="201"/>
      <c r="G29" s="201"/>
      <c r="H29" s="201"/>
      <c r="I29" s="4">
        <v>21</v>
      </c>
      <c r="J29" s="22"/>
      <c r="K29" s="27"/>
    </row>
    <row r="30" spans="1:11" ht="12.75">
      <c r="A30" s="200" t="s">
        <v>167</v>
      </c>
      <c r="B30" s="201"/>
      <c r="C30" s="201"/>
      <c r="D30" s="201"/>
      <c r="E30" s="201"/>
      <c r="F30" s="201"/>
      <c r="G30" s="201"/>
      <c r="H30" s="201"/>
      <c r="I30" s="4">
        <v>22</v>
      </c>
      <c r="J30" s="22"/>
      <c r="K30" s="27"/>
    </row>
    <row r="31" spans="1:11" ht="12.75">
      <c r="A31" s="200" t="s">
        <v>41</v>
      </c>
      <c r="B31" s="201"/>
      <c r="C31" s="201"/>
      <c r="D31" s="201"/>
      <c r="E31" s="201"/>
      <c r="F31" s="201"/>
      <c r="G31" s="201"/>
      <c r="H31" s="201"/>
      <c r="I31" s="4">
        <v>23</v>
      </c>
      <c r="J31" s="22"/>
      <c r="K31" s="27"/>
    </row>
    <row r="32" spans="1:11" ht="12.75">
      <c r="A32" s="206" t="s">
        <v>5</v>
      </c>
      <c r="B32" s="207"/>
      <c r="C32" s="207"/>
      <c r="D32" s="207"/>
      <c r="E32" s="207"/>
      <c r="F32" s="207"/>
      <c r="G32" s="207"/>
      <c r="H32" s="207"/>
      <c r="I32" s="4">
        <v>24</v>
      </c>
      <c r="J32" s="23">
        <f>SUM(J29:J31)</f>
        <v>0</v>
      </c>
      <c r="K32" s="26">
        <f>SUM(K29:K31)</f>
        <v>0</v>
      </c>
    </row>
    <row r="33" spans="1:11" ht="12.75">
      <c r="A33" s="206" t="s">
        <v>65</v>
      </c>
      <c r="B33" s="207"/>
      <c r="C33" s="207"/>
      <c r="D33" s="207"/>
      <c r="E33" s="207"/>
      <c r="F33" s="207"/>
      <c r="G33" s="207"/>
      <c r="H33" s="207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ht="12.75">
      <c r="A34" s="206" t="s">
        <v>66</v>
      </c>
      <c r="B34" s="207"/>
      <c r="C34" s="207"/>
      <c r="D34" s="207"/>
      <c r="E34" s="207"/>
      <c r="F34" s="207"/>
      <c r="G34" s="207"/>
      <c r="H34" s="207"/>
      <c r="I34" s="4">
        <v>26</v>
      </c>
      <c r="J34" s="23">
        <f>IF(J32&gt;J28,J32-J28,0)</f>
        <v>0</v>
      </c>
      <c r="K34" s="26">
        <f>IF(K32&gt;K28,K32-K28,0)</f>
        <v>0</v>
      </c>
    </row>
    <row r="35" spans="1:11" ht="12.75">
      <c r="A35" s="253" t="s">
        <v>231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ht="12.75">
      <c r="A36" s="200" t="s">
        <v>245</v>
      </c>
      <c r="B36" s="201"/>
      <c r="C36" s="201"/>
      <c r="D36" s="201"/>
      <c r="E36" s="201"/>
      <c r="F36" s="201"/>
      <c r="G36" s="201"/>
      <c r="H36" s="201"/>
      <c r="I36" s="4">
        <v>27</v>
      </c>
      <c r="J36" s="22"/>
      <c r="K36" s="27"/>
    </row>
    <row r="37" spans="1:11" ht="12.75">
      <c r="A37" s="200" t="s">
        <v>56</v>
      </c>
      <c r="B37" s="201"/>
      <c r="C37" s="201"/>
      <c r="D37" s="201"/>
      <c r="E37" s="201"/>
      <c r="F37" s="201"/>
      <c r="G37" s="201"/>
      <c r="H37" s="201"/>
      <c r="I37" s="4">
        <v>28</v>
      </c>
      <c r="J37" s="22"/>
      <c r="K37" s="27"/>
    </row>
    <row r="38" spans="1:11" ht="12.75">
      <c r="A38" s="200" t="s">
        <v>57</v>
      </c>
      <c r="B38" s="201"/>
      <c r="C38" s="201"/>
      <c r="D38" s="201"/>
      <c r="E38" s="201"/>
      <c r="F38" s="201"/>
      <c r="G38" s="201"/>
      <c r="H38" s="201"/>
      <c r="I38" s="4">
        <v>29</v>
      </c>
      <c r="J38" s="22"/>
      <c r="K38" s="27"/>
    </row>
    <row r="39" spans="1:11" ht="12.75">
      <c r="A39" s="206" t="s">
        <v>99</v>
      </c>
      <c r="B39" s="207"/>
      <c r="C39" s="207"/>
      <c r="D39" s="207"/>
      <c r="E39" s="207"/>
      <c r="F39" s="207"/>
      <c r="G39" s="207"/>
      <c r="H39" s="207"/>
      <c r="I39" s="4">
        <v>30</v>
      </c>
      <c r="J39" s="23">
        <f>SUM(J36:J38)</f>
        <v>0</v>
      </c>
      <c r="K39" s="26">
        <f>SUM(K36:K38)</f>
        <v>0</v>
      </c>
    </row>
    <row r="40" spans="1:11" ht="12.75">
      <c r="A40" s="200" t="s">
        <v>58</v>
      </c>
      <c r="B40" s="201"/>
      <c r="C40" s="201"/>
      <c r="D40" s="201"/>
      <c r="E40" s="201"/>
      <c r="F40" s="201"/>
      <c r="G40" s="201"/>
      <c r="H40" s="201"/>
      <c r="I40" s="4">
        <v>31</v>
      </c>
      <c r="J40" s="22"/>
      <c r="K40" s="27"/>
    </row>
    <row r="41" spans="1:11" ht="12.75">
      <c r="A41" s="200" t="s">
        <v>59</v>
      </c>
      <c r="B41" s="201"/>
      <c r="C41" s="201"/>
      <c r="D41" s="201"/>
      <c r="E41" s="201"/>
      <c r="F41" s="201"/>
      <c r="G41" s="201"/>
      <c r="H41" s="201"/>
      <c r="I41" s="4">
        <v>32</v>
      </c>
      <c r="J41" s="22"/>
      <c r="K41" s="27"/>
    </row>
    <row r="42" spans="1:11" ht="12.75">
      <c r="A42" s="200" t="s">
        <v>60</v>
      </c>
      <c r="B42" s="201"/>
      <c r="C42" s="201"/>
      <c r="D42" s="201"/>
      <c r="E42" s="201"/>
      <c r="F42" s="201"/>
      <c r="G42" s="201"/>
      <c r="H42" s="201"/>
      <c r="I42" s="4">
        <v>33</v>
      </c>
      <c r="J42" s="22"/>
      <c r="K42" s="27"/>
    </row>
    <row r="43" spans="1:11" ht="12.75">
      <c r="A43" s="200" t="s">
        <v>61</v>
      </c>
      <c r="B43" s="201"/>
      <c r="C43" s="201"/>
      <c r="D43" s="201"/>
      <c r="E43" s="201"/>
      <c r="F43" s="201"/>
      <c r="G43" s="201"/>
      <c r="H43" s="201"/>
      <c r="I43" s="4">
        <v>34</v>
      </c>
      <c r="J43" s="22"/>
      <c r="K43" s="27"/>
    </row>
    <row r="44" spans="1:11" ht="12.75">
      <c r="A44" s="200" t="s">
        <v>62</v>
      </c>
      <c r="B44" s="201"/>
      <c r="C44" s="201"/>
      <c r="D44" s="201"/>
      <c r="E44" s="201"/>
      <c r="F44" s="201"/>
      <c r="G44" s="201"/>
      <c r="H44" s="201"/>
      <c r="I44" s="4">
        <v>35</v>
      </c>
      <c r="J44" s="22"/>
      <c r="K44" s="27"/>
    </row>
    <row r="45" spans="1:11" ht="12.75">
      <c r="A45" s="206" t="s">
        <v>100</v>
      </c>
      <c r="B45" s="207"/>
      <c r="C45" s="207"/>
      <c r="D45" s="207"/>
      <c r="E45" s="207"/>
      <c r="F45" s="207"/>
      <c r="G45" s="207"/>
      <c r="H45" s="207"/>
      <c r="I45" s="4">
        <v>36</v>
      </c>
      <c r="J45" s="23">
        <f>SUM(J40:J44)</f>
        <v>0</v>
      </c>
      <c r="K45" s="26">
        <f>SUM(K40:K44)</f>
        <v>0</v>
      </c>
    </row>
    <row r="46" spans="1:11" ht="12.75">
      <c r="A46" s="206" t="s">
        <v>42</v>
      </c>
      <c r="B46" s="207"/>
      <c r="C46" s="207"/>
      <c r="D46" s="207"/>
      <c r="E46" s="207"/>
      <c r="F46" s="207"/>
      <c r="G46" s="207"/>
      <c r="H46" s="207"/>
      <c r="I46" s="4">
        <v>37</v>
      </c>
      <c r="J46" s="23">
        <f>IF(J39&gt;J45,J39-J45,0)</f>
        <v>0</v>
      </c>
      <c r="K46" s="26">
        <f>IF(K39&gt;K45,K39-K45,0)</f>
        <v>0</v>
      </c>
    </row>
    <row r="47" spans="1:11" ht="12.75">
      <c r="A47" s="206" t="s">
        <v>43</v>
      </c>
      <c r="B47" s="207"/>
      <c r="C47" s="207"/>
      <c r="D47" s="207"/>
      <c r="E47" s="207"/>
      <c r="F47" s="207"/>
      <c r="G47" s="207"/>
      <c r="H47" s="207"/>
      <c r="I47" s="4">
        <v>38</v>
      </c>
      <c r="J47" s="23">
        <f>IF(J45&gt;J39,J45-J39,0)</f>
        <v>0</v>
      </c>
      <c r="K47" s="26">
        <f>IF(K45&gt;K39,K45-K39,0)</f>
        <v>0</v>
      </c>
    </row>
    <row r="48" spans="1:11" ht="12.75">
      <c r="A48" s="200" t="s">
        <v>101</v>
      </c>
      <c r="B48" s="201"/>
      <c r="C48" s="201"/>
      <c r="D48" s="201"/>
      <c r="E48" s="201"/>
      <c r="F48" s="201"/>
      <c r="G48" s="201"/>
      <c r="H48" s="201"/>
      <c r="I48" s="4">
        <v>39</v>
      </c>
      <c r="J48" s="23">
        <f>IF(J20-J21+J33-J34+J46-J47&gt;0,J20-J21+J33-J34+J46-J47,0)</f>
        <v>0</v>
      </c>
      <c r="K48" s="26">
        <f>IF(K20-K21+K33-K34+K46-K47&gt;0,K20-K21+K33-K34+K46-K47,0)</f>
        <v>0</v>
      </c>
    </row>
    <row r="49" spans="1:11" ht="12.75">
      <c r="A49" s="200" t="s">
        <v>102</v>
      </c>
      <c r="B49" s="201"/>
      <c r="C49" s="201"/>
      <c r="D49" s="201"/>
      <c r="E49" s="201"/>
      <c r="F49" s="201"/>
      <c r="G49" s="201"/>
      <c r="H49" s="201"/>
      <c r="I49" s="4">
        <v>40</v>
      </c>
      <c r="J49" s="23">
        <f>IF(J21-J20+J34-J33+J47-J46&gt;0,J21-J20+J34-J33+J47-J46,0)</f>
        <v>0</v>
      </c>
      <c r="K49" s="26">
        <f>IF(K21-K20+K34-K33+K47-K46&gt;0,K21-K20+K34-K33+K47-K46,0)</f>
        <v>0</v>
      </c>
    </row>
    <row r="50" spans="1:11" ht="12.75">
      <c r="A50" s="200" t="s">
        <v>232</v>
      </c>
      <c r="B50" s="201"/>
      <c r="C50" s="201"/>
      <c r="D50" s="201"/>
      <c r="E50" s="201"/>
      <c r="F50" s="201"/>
      <c r="G50" s="201"/>
      <c r="H50" s="201"/>
      <c r="I50" s="4">
        <v>41</v>
      </c>
      <c r="J50" s="22"/>
      <c r="K50" s="27"/>
    </row>
    <row r="51" spans="1:11" ht="12.75">
      <c r="A51" s="200" t="s">
        <v>274</v>
      </c>
      <c r="B51" s="201"/>
      <c r="C51" s="201"/>
      <c r="D51" s="201"/>
      <c r="E51" s="201"/>
      <c r="F51" s="201"/>
      <c r="G51" s="201"/>
      <c r="H51" s="201"/>
      <c r="I51" s="4">
        <v>42</v>
      </c>
      <c r="J51" s="22"/>
      <c r="K51" s="27"/>
    </row>
    <row r="52" spans="1:11" ht="12.75">
      <c r="A52" s="200" t="s">
        <v>275</v>
      </c>
      <c r="B52" s="201"/>
      <c r="C52" s="201"/>
      <c r="D52" s="201"/>
      <c r="E52" s="201"/>
      <c r="F52" s="201"/>
      <c r="G52" s="201"/>
      <c r="H52" s="201"/>
      <c r="I52" s="4">
        <v>43</v>
      </c>
      <c r="J52" s="22"/>
      <c r="K52" s="27"/>
    </row>
    <row r="53" spans="1:11" ht="12.75">
      <c r="A53" s="203" t="s">
        <v>276</v>
      </c>
      <c r="B53" s="204"/>
      <c r="C53" s="204"/>
      <c r="D53" s="204"/>
      <c r="E53" s="204"/>
      <c r="F53" s="204"/>
      <c r="G53" s="204"/>
      <c r="H53" s="204"/>
      <c r="I53" s="7">
        <v>44</v>
      </c>
      <c r="J53" s="24">
        <f>J50+J51-J52</f>
        <v>0</v>
      </c>
      <c r="K53" s="31">
        <f>K50+K51-K52</f>
        <v>0</v>
      </c>
    </row>
  </sheetData>
  <sheetProtection/>
  <mergeCells count="53">
    <mergeCell ref="A7:K7"/>
    <mergeCell ref="A8:H8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5:K35"/>
    <mergeCell ref="A36:H36"/>
    <mergeCell ref="A23:H23"/>
    <mergeCell ref="A24:H24"/>
    <mergeCell ref="A25:H25"/>
    <mergeCell ref="A26:H26"/>
    <mergeCell ref="A27:H27"/>
    <mergeCell ref="A28:H28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41:H41"/>
    <mergeCell ref="A42:H42"/>
    <mergeCell ref="A45:H45"/>
    <mergeCell ref="A46:H46"/>
    <mergeCell ref="A43:H43"/>
    <mergeCell ref="A44:H44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3">
      <selection activeCell="M21" sqref="M20:M21"/>
    </sheetView>
  </sheetViews>
  <sheetFormatPr defaultColWidth="9.140625" defaultRowHeight="12.75"/>
  <sheetData>
    <row r="1" spans="1:11" ht="12.75">
      <c r="A1" s="257" t="s">
        <v>298</v>
      </c>
      <c r="B1" s="258"/>
      <c r="C1" s="258"/>
      <c r="D1" s="258"/>
      <c r="E1" s="258"/>
      <c r="F1" s="258"/>
      <c r="G1" s="258"/>
      <c r="H1" s="258"/>
      <c r="I1" s="258"/>
      <c r="J1" s="259"/>
      <c r="K1" s="272"/>
    </row>
    <row r="2" spans="1:11" ht="12.75">
      <c r="A2" s="261" t="s">
        <v>423</v>
      </c>
      <c r="B2" s="262"/>
      <c r="C2" s="262"/>
      <c r="D2" s="262"/>
      <c r="E2" s="262"/>
      <c r="F2" s="262"/>
      <c r="G2" s="262"/>
      <c r="H2" s="262"/>
      <c r="I2" s="262"/>
      <c r="J2" s="259"/>
      <c r="K2" s="260"/>
    </row>
    <row r="3" spans="1:11" ht="12.75">
      <c r="A3" s="29"/>
      <c r="B3" s="30"/>
      <c r="C3" s="30"/>
      <c r="D3" s="30"/>
      <c r="E3" s="30"/>
      <c r="F3" s="30"/>
      <c r="G3" s="30"/>
      <c r="H3" s="30"/>
      <c r="I3" s="30"/>
      <c r="J3" s="32"/>
      <c r="K3" s="3" t="s">
        <v>442</v>
      </c>
    </row>
    <row r="4" spans="1:11" ht="12.75">
      <c r="A4" s="263" t="s">
        <v>424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24" thickBot="1">
      <c r="A5" s="266" t="s">
        <v>89</v>
      </c>
      <c r="B5" s="266"/>
      <c r="C5" s="266"/>
      <c r="D5" s="266"/>
      <c r="E5" s="266"/>
      <c r="F5" s="266"/>
      <c r="G5" s="266"/>
      <c r="H5" s="266"/>
      <c r="I5" s="93" t="s">
        <v>384</v>
      </c>
      <c r="J5" s="94" t="s">
        <v>221</v>
      </c>
      <c r="K5" s="94" t="s">
        <v>222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95">
        <v>2</v>
      </c>
      <c r="J6" s="96" t="s">
        <v>388</v>
      </c>
      <c r="K6" s="96" t="s">
        <v>389</v>
      </c>
    </row>
    <row r="7" spans="1:11" ht="12.75">
      <c r="A7" s="253" t="s">
        <v>227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200" t="s">
        <v>300</v>
      </c>
      <c r="B8" s="201"/>
      <c r="C8" s="201"/>
      <c r="D8" s="201"/>
      <c r="E8" s="201"/>
      <c r="F8" s="201"/>
      <c r="G8" s="201"/>
      <c r="H8" s="201"/>
      <c r="I8" s="4">
        <v>1</v>
      </c>
      <c r="J8" s="22">
        <v>16420250</v>
      </c>
      <c r="K8" s="27">
        <v>16705018</v>
      </c>
    </row>
    <row r="9" spans="1:11" ht="12.75">
      <c r="A9" s="200" t="s">
        <v>170</v>
      </c>
      <c r="B9" s="201"/>
      <c r="C9" s="201"/>
      <c r="D9" s="201"/>
      <c r="E9" s="201"/>
      <c r="F9" s="201"/>
      <c r="G9" s="201"/>
      <c r="H9" s="201"/>
      <c r="I9" s="4">
        <v>2</v>
      </c>
      <c r="J9" s="22">
        <v>6768</v>
      </c>
      <c r="K9" s="27">
        <v>10297</v>
      </c>
    </row>
    <row r="10" spans="1:11" ht="12.75">
      <c r="A10" s="200" t="s">
        <v>171</v>
      </c>
      <c r="B10" s="201"/>
      <c r="C10" s="201"/>
      <c r="D10" s="201"/>
      <c r="E10" s="201"/>
      <c r="F10" s="201"/>
      <c r="G10" s="201"/>
      <c r="H10" s="201"/>
      <c r="I10" s="4">
        <v>3</v>
      </c>
      <c r="J10" s="22"/>
      <c r="K10" s="27"/>
    </row>
    <row r="11" spans="1:11" ht="12.75">
      <c r="A11" s="200" t="s">
        <v>172</v>
      </c>
      <c r="B11" s="201"/>
      <c r="C11" s="201"/>
      <c r="D11" s="201"/>
      <c r="E11" s="201"/>
      <c r="F11" s="201"/>
      <c r="G11" s="201"/>
      <c r="H11" s="201"/>
      <c r="I11" s="4">
        <v>4</v>
      </c>
      <c r="J11" s="22"/>
      <c r="K11" s="27"/>
    </row>
    <row r="12" spans="1:11" ht="12.75">
      <c r="A12" s="200" t="s">
        <v>173</v>
      </c>
      <c r="B12" s="201"/>
      <c r="C12" s="201"/>
      <c r="D12" s="201"/>
      <c r="E12" s="201"/>
      <c r="F12" s="201"/>
      <c r="G12" s="201"/>
      <c r="H12" s="201"/>
      <c r="I12" s="4">
        <v>5</v>
      </c>
      <c r="J12" s="22">
        <v>633</v>
      </c>
      <c r="K12" s="27">
        <v>613</v>
      </c>
    </row>
    <row r="13" spans="1:11" ht="12.75">
      <c r="A13" s="206" t="s">
        <v>299</v>
      </c>
      <c r="B13" s="207"/>
      <c r="C13" s="207"/>
      <c r="D13" s="207"/>
      <c r="E13" s="207"/>
      <c r="F13" s="207"/>
      <c r="G13" s="207"/>
      <c r="H13" s="207"/>
      <c r="I13" s="4">
        <v>6</v>
      </c>
      <c r="J13" s="23">
        <f>SUM(J8:J12)</f>
        <v>16427651</v>
      </c>
      <c r="K13" s="26">
        <f>SUM(K8:K12)</f>
        <v>16715928</v>
      </c>
    </row>
    <row r="14" spans="1:11" ht="12.75">
      <c r="A14" s="200" t="s">
        <v>174</v>
      </c>
      <c r="B14" s="201"/>
      <c r="C14" s="201"/>
      <c r="D14" s="201"/>
      <c r="E14" s="201"/>
      <c r="F14" s="201"/>
      <c r="G14" s="201"/>
      <c r="H14" s="201"/>
      <c r="I14" s="4">
        <v>7</v>
      </c>
      <c r="J14" s="22">
        <v>14517615</v>
      </c>
      <c r="K14" s="27">
        <v>13735424</v>
      </c>
    </row>
    <row r="15" spans="1:11" ht="12.75">
      <c r="A15" s="200" t="s">
        <v>175</v>
      </c>
      <c r="B15" s="201"/>
      <c r="C15" s="201"/>
      <c r="D15" s="201"/>
      <c r="E15" s="201"/>
      <c r="F15" s="201"/>
      <c r="G15" s="201"/>
      <c r="H15" s="201"/>
      <c r="I15" s="4">
        <v>8</v>
      </c>
      <c r="J15" s="22">
        <v>70958</v>
      </c>
      <c r="K15" s="27">
        <v>67376</v>
      </c>
    </row>
    <row r="16" spans="1:11" ht="12.75">
      <c r="A16" s="200" t="s">
        <v>176</v>
      </c>
      <c r="B16" s="201"/>
      <c r="C16" s="201"/>
      <c r="D16" s="201"/>
      <c r="E16" s="201"/>
      <c r="F16" s="201"/>
      <c r="G16" s="201"/>
      <c r="H16" s="201"/>
      <c r="I16" s="4">
        <v>9</v>
      </c>
      <c r="J16" s="22"/>
      <c r="K16" s="27"/>
    </row>
    <row r="17" spans="1:11" ht="12.75">
      <c r="A17" s="200" t="s">
        <v>177</v>
      </c>
      <c r="B17" s="201"/>
      <c r="C17" s="201"/>
      <c r="D17" s="201"/>
      <c r="E17" s="201"/>
      <c r="F17" s="201"/>
      <c r="G17" s="201"/>
      <c r="H17" s="201"/>
      <c r="I17" s="4">
        <v>10</v>
      </c>
      <c r="J17" s="22">
        <v>288929</v>
      </c>
      <c r="K17" s="27">
        <v>237059</v>
      </c>
    </row>
    <row r="18" spans="1:11" ht="12.75">
      <c r="A18" s="200" t="s">
        <v>178</v>
      </c>
      <c r="B18" s="201"/>
      <c r="C18" s="201"/>
      <c r="D18" s="201"/>
      <c r="E18" s="201"/>
      <c r="F18" s="201"/>
      <c r="G18" s="201"/>
      <c r="H18" s="201"/>
      <c r="I18" s="4">
        <v>11</v>
      </c>
      <c r="J18" s="22">
        <v>1008416</v>
      </c>
      <c r="K18" s="27">
        <v>1239808</v>
      </c>
    </row>
    <row r="19" spans="1:11" ht="12.75">
      <c r="A19" s="200" t="s">
        <v>179</v>
      </c>
      <c r="B19" s="201"/>
      <c r="C19" s="201"/>
      <c r="D19" s="201"/>
      <c r="E19" s="201"/>
      <c r="F19" s="201"/>
      <c r="G19" s="201"/>
      <c r="H19" s="201"/>
      <c r="I19" s="4">
        <v>12</v>
      </c>
      <c r="J19" s="22">
        <v>523033</v>
      </c>
      <c r="K19" s="27">
        <v>358739</v>
      </c>
    </row>
    <row r="20" spans="1:11" ht="12.75">
      <c r="A20" s="206" t="s">
        <v>75</v>
      </c>
      <c r="B20" s="207"/>
      <c r="C20" s="207"/>
      <c r="D20" s="207"/>
      <c r="E20" s="207"/>
      <c r="F20" s="207"/>
      <c r="G20" s="207"/>
      <c r="H20" s="207"/>
      <c r="I20" s="4">
        <v>13</v>
      </c>
      <c r="J20" s="23">
        <f>SUM(J14:J19)</f>
        <v>16408951</v>
      </c>
      <c r="K20" s="26">
        <f>SUM(K14:K19)</f>
        <v>15638406</v>
      </c>
    </row>
    <row r="21" spans="1:11" ht="12.75">
      <c r="A21" s="206" t="s">
        <v>145</v>
      </c>
      <c r="B21" s="268"/>
      <c r="C21" s="268"/>
      <c r="D21" s="268"/>
      <c r="E21" s="268"/>
      <c r="F21" s="268"/>
      <c r="G21" s="268"/>
      <c r="H21" s="269"/>
      <c r="I21" s="4">
        <v>14</v>
      </c>
      <c r="J21" s="23">
        <f>IF(J13&gt;J20,J13-J20,0)</f>
        <v>18700</v>
      </c>
      <c r="K21" s="26">
        <f>IF(K13&gt;K20,K13-K20,0)</f>
        <v>1077522</v>
      </c>
    </row>
    <row r="22" spans="1:11" ht="12.75">
      <c r="A22" s="212" t="s">
        <v>146</v>
      </c>
      <c r="B22" s="270"/>
      <c r="C22" s="270"/>
      <c r="D22" s="270"/>
      <c r="E22" s="270"/>
      <c r="F22" s="270"/>
      <c r="G22" s="270"/>
      <c r="H22" s="271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53" t="s">
        <v>230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200" t="s">
        <v>236</v>
      </c>
      <c r="B24" s="201"/>
      <c r="C24" s="201"/>
      <c r="D24" s="201"/>
      <c r="E24" s="201"/>
      <c r="F24" s="201"/>
      <c r="G24" s="201"/>
      <c r="H24" s="201"/>
      <c r="I24" s="4">
        <v>16</v>
      </c>
      <c r="J24" s="22">
        <v>5074</v>
      </c>
      <c r="K24" s="27">
        <v>554</v>
      </c>
    </row>
    <row r="25" spans="1:11" ht="12.75">
      <c r="A25" s="200" t="s">
        <v>237</v>
      </c>
      <c r="B25" s="201"/>
      <c r="C25" s="201"/>
      <c r="D25" s="201"/>
      <c r="E25" s="201"/>
      <c r="F25" s="201"/>
      <c r="G25" s="201"/>
      <c r="H25" s="201"/>
      <c r="I25" s="4">
        <v>17</v>
      </c>
      <c r="J25" s="22"/>
      <c r="K25" s="27"/>
    </row>
    <row r="26" spans="1:11" ht="12.75">
      <c r="A26" s="200" t="s">
        <v>76</v>
      </c>
      <c r="B26" s="201"/>
      <c r="C26" s="201"/>
      <c r="D26" s="201"/>
      <c r="E26" s="201"/>
      <c r="F26" s="201"/>
      <c r="G26" s="201"/>
      <c r="H26" s="201"/>
      <c r="I26" s="4">
        <v>18</v>
      </c>
      <c r="J26" s="22"/>
      <c r="K26" s="27"/>
    </row>
    <row r="27" spans="1:11" ht="12.75">
      <c r="A27" s="200" t="s">
        <v>77</v>
      </c>
      <c r="B27" s="201"/>
      <c r="C27" s="201"/>
      <c r="D27" s="201"/>
      <c r="E27" s="201"/>
      <c r="F27" s="201"/>
      <c r="G27" s="201"/>
      <c r="H27" s="201"/>
      <c r="I27" s="4">
        <v>19</v>
      </c>
      <c r="J27" s="22"/>
      <c r="K27" s="27"/>
    </row>
    <row r="28" spans="1:11" ht="12.75">
      <c r="A28" s="200" t="s">
        <v>238</v>
      </c>
      <c r="B28" s="201"/>
      <c r="C28" s="201"/>
      <c r="D28" s="201"/>
      <c r="E28" s="201"/>
      <c r="F28" s="201"/>
      <c r="G28" s="201"/>
      <c r="H28" s="201"/>
      <c r="I28" s="4">
        <v>20</v>
      </c>
      <c r="J28" s="22">
        <v>181889</v>
      </c>
      <c r="K28" s="27">
        <v>155510</v>
      </c>
    </row>
    <row r="29" spans="1:11" ht="12.75">
      <c r="A29" s="206" t="s">
        <v>153</v>
      </c>
      <c r="B29" s="207"/>
      <c r="C29" s="207"/>
      <c r="D29" s="207"/>
      <c r="E29" s="207"/>
      <c r="F29" s="207"/>
      <c r="G29" s="207"/>
      <c r="H29" s="207"/>
      <c r="I29" s="4">
        <v>21</v>
      </c>
      <c r="J29" s="23">
        <f>SUM(J24:J28)</f>
        <v>186963</v>
      </c>
      <c r="K29" s="26">
        <f>SUM(K24:K28)</f>
        <v>156064</v>
      </c>
    </row>
    <row r="30" spans="1:11" ht="12.75">
      <c r="A30" s="200" t="s">
        <v>2</v>
      </c>
      <c r="B30" s="201"/>
      <c r="C30" s="201"/>
      <c r="D30" s="201"/>
      <c r="E30" s="201"/>
      <c r="F30" s="201"/>
      <c r="G30" s="201"/>
      <c r="H30" s="201"/>
      <c r="I30" s="4">
        <v>22</v>
      </c>
      <c r="J30" s="22">
        <v>29679</v>
      </c>
      <c r="K30" s="27">
        <v>104785</v>
      </c>
    </row>
    <row r="31" spans="1:11" ht="12.75">
      <c r="A31" s="200" t="s">
        <v>3</v>
      </c>
      <c r="B31" s="201"/>
      <c r="C31" s="201"/>
      <c r="D31" s="201"/>
      <c r="E31" s="201"/>
      <c r="F31" s="201"/>
      <c r="G31" s="201"/>
      <c r="H31" s="201"/>
      <c r="I31" s="4">
        <v>23</v>
      </c>
      <c r="J31" s="22"/>
      <c r="K31" s="27"/>
    </row>
    <row r="32" spans="1:11" ht="12.75">
      <c r="A32" s="200" t="s">
        <v>4</v>
      </c>
      <c r="B32" s="201"/>
      <c r="C32" s="201"/>
      <c r="D32" s="201"/>
      <c r="E32" s="201"/>
      <c r="F32" s="201"/>
      <c r="G32" s="201"/>
      <c r="H32" s="201"/>
      <c r="I32" s="4">
        <v>24</v>
      </c>
      <c r="J32" s="22"/>
      <c r="K32" s="27">
        <v>10</v>
      </c>
    </row>
    <row r="33" spans="1:11" ht="12.75">
      <c r="A33" s="206" t="s">
        <v>78</v>
      </c>
      <c r="B33" s="207"/>
      <c r="C33" s="207"/>
      <c r="D33" s="207"/>
      <c r="E33" s="207"/>
      <c r="F33" s="207"/>
      <c r="G33" s="207"/>
      <c r="H33" s="207"/>
      <c r="I33" s="4">
        <v>25</v>
      </c>
      <c r="J33" s="23">
        <f>SUM(J30:J32)</f>
        <v>29679</v>
      </c>
      <c r="K33" s="26">
        <f>SUM(K30:K32)</f>
        <v>104795</v>
      </c>
    </row>
    <row r="34" spans="1:11" ht="12.75">
      <c r="A34" s="206" t="s">
        <v>147</v>
      </c>
      <c r="B34" s="207"/>
      <c r="C34" s="207"/>
      <c r="D34" s="207"/>
      <c r="E34" s="207"/>
      <c r="F34" s="207"/>
      <c r="G34" s="207"/>
      <c r="H34" s="207"/>
      <c r="I34" s="4">
        <v>26</v>
      </c>
      <c r="J34" s="23">
        <f>IF(J29&gt;J33,J29-J33,0)</f>
        <v>157284</v>
      </c>
      <c r="K34" s="26">
        <f>IF(K29&gt;K33,K29-K33,0)</f>
        <v>51269</v>
      </c>
    </row>
    <row r="35" spans="1:11" ht="12.75">
      <c r="A35" s="206" t="s">
        <v>148</v>
      </c>
      <c r="B35" s="207"/>
      <c r="C35" s="207"/>
      <c r="D35" s="207"/>
      <c r="E35" s="207"/>
      <c r="F35" s="207"/>
      <c r="G35" s="207"/>
      <c r="H35" s="207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53" t="s">
        <v>231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200" t="s">
        <v>245</v>
      </c>
      <c r="B37" s="201"/>
      <c r="C37" s="201"/>
      <c r="D37" s="201"/>
      <c r="E37" s="201"/>
      <c r="F37" s="201"/>
      <c r="G37" s="201"/>
      <c r="H37" s="201"/>
      <c r="I37" s="4">
        <v>28</v>
      </c>
      <c r="J37" s="22"/>
      <c r="K37" s="27"/>
    </row>
    <row r="38" spans="1:11" ht="12.75">
      <c r="A38" s="200" t="s">
        <v>56</v>
      </c>
      <c r="B38" s="201"/>
      <c r="C38" s="201"/>
      <c r="D38" s="201"/>
      <c r="E38" s="201"/>
      <c r="F38" s="201"/>
      <c r="G38" s="201"/>
      <c r="H38" s="201"/>
      <c r="I38" s="4">
        <v>29</v>
      </c>
      <c r="J38" s="22">
        <v>1635862</v>
      </c>
      <c r="K38" s="27">
        <v>1515969</v>
      </c>
    </row>
    <row r="39" spans="1:11" ht="12.75">
      <c r="A39" s="200" t="s">
        <v>57</v>
      </c>
      <c r="B39" s="201"/>
      <c r="C39" s="201"/>
      <c r="D39" s="201"/>
      <c r="E39" s="201"/>
      <c r="F39" s="201"/>
      <c r="G39" s="201"/>
      <c r="H39" s="201"/>
      <c r="I39" s="4">
        <v>30</v>
      </c>
      <c r="J39" s="22">
        <v>151677</v>
      </c>
      <c r="K39" s="27">
        <v>37308</v>
      </c>
    </row>
    <row r="40" spans="1:11" ht="12.75">
      <c r="A40" s="206" t="s">
        <v>79</v>
      </c>
      <c r="B40" s="207"/>
      <c r="C40" s="207"/>
      <c r="D40" s="207"/>
      <c r="E40" s="207"/>
      <c r="F40" s="207"/>
      <c r="G40" s="207"/>
      <c r="H40" s="207"/>
      <c r="I40" s="4">
        <v>31</v>
      </c>
      <c r="J40" s="23">
        <f>SUM(J37:J39)</f>
        <v>1787539</v>
      </c>
      <c r="K40" s="26">
        <f>SUM(K37:K39)</f>
        <v>1553277</v>
      </c>
    </row>
    <row r="41" spans="1:11" ht="12.75">
      <c r="A41" s="200" t="s">
        <v>58</v>
      </c>
      <c r="B41" s="201"/>
      <c r="C41" s="201"/>
      <c r="D41" s="201"/>
      <c r="E41" s="201"/>
      <c r="F41" s="201"/>
      <c r="G41" s="201"/>
      <c r="H41" s="201"/>
      <c r="I41" s="4">
        <v>32</v>
      </c>
      <c r="J41" s="22">
        <v>1936309</v>
      </c>
      <c r="K41" s="27">
        <v>2005320</v>
      </c>
    </row>
    <row r="42" spans="1:11" ht="12.75">
      <c r="A42" s="200" t="s">
        <v>59</v>
      </c>
      <c r="B42" s="201"/>
      <c r="C42" s="201"/>
      <c r="D42" s="201"/>
      <c r="E42" s="201"/>
      <c r="F42" s="201"/>
      <c r="G42" s="201"/>
      <c r="H42" s="201"/>
      <c r="I42" s="4">
        <v>33</v>
      </c>
      <c r="J42" s="22"/>
      <c r="K42" s="27"/>
    </row>
    <row r="43" spans="1:11" ht="12.75">
      <c r="A43" s="200" t="s">
        <v>60</v>
      </c>
      <c r="B43" s="201"/>
      <c r="C43" s="201"/>
      <c r="D43" s="201"/>
      <c r="E43" s="201"/>
      <c r="F43" s="201"/>
      <c r="G43" s="201"/>
      <c r="H43" s="201"/>
      <c r="I43" s="4">
        <v>34</v>
      </c>
      <c r="J43" s="22"/>
      <c r="K43" s="27"/>
    </row>
    <row r="44" spans="1:11" ht="12.75">
      <c r="A44" s="200" t="s">
        <v>61</v>
      </c>
      <c r="B44" s="201"/>
      <c r="C44" s="201"/>
      <c r="D44" s="201"/>
      <c r="E44" s="201"/>
      <c r="F44" s="201"/>
      <c r="G44" s="201"/>
      <c r="H44" s="201"/>
      <c r="I44" s="4">
        <v>35</v>
      </c>
      <c r="J44" s="22"/>
      <c r="K44" s="27"/>
    </row>
    <row r="45" spans="1:11" ht="12.75">
      <c r="A45" s="200" t="s">
        <v>62</v>
      </c>
      <c r="B45" s="201"/>
      <c r="C45" s="201"/>
      <c r="D45" s="201"/>
      <c r="E45" s="201"/>
      <c r="F45" s="201"/>
      <c r="G45" s="201"/>
      <c r="H45" s="201"/>
      <c r="I45" s="4">
        <v>36</v>
      </c>
      <c r="J45" s="22">
        <v>31173</v>
      </c>
      <c r="K45" s="27">
        <v>64859</v>
      </c>
    </row>
    <row r="46" spans="1:11" ht="12.75">
      <c r="A46" s="206" t="s">
        <v>204</v>
      </c>
      <c r="B46" s="207"/>
      <c r="C46" s="207"/>
      <c r="D46" s="207"/>
      <c r="E46" s="207"/>
      <c r="F46" s="207"/>
      <c r="G46" s="207"/>
      <c r="H46" s="207"/>
      <c r="I46" s="4">
        <v>37</v>
      </c>
      <c r="J46" s="23">
        <f>SUM(J41:J45)</f>
        <v>1967482</v>
      </c>
      <c r="K46" s="26">
        <f>SUM(K41:K45)</f>
        <v>2070179</v>
      </c>
    </row>
    <row r="47" spans="1:11" ht="12.75">
      <c r="A47" s="206" t="s">
        <v>233</v>
      </c>
      <c r="B47" s="207"/>
      <c r="C47" s="207"/>
      <c r="D47" s="207"/>
      <c r="E47" s="207"/>
      <c r="F47" s="207"/>
      <c r="G47" s="207"/>
      <c r="H47" s="207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06" t="s">
        <v>234</v>
      </c>
      <c r="B48" s="207"/>
      <c r="C48" s="207"/>
      <c r="D48" s="207"/>
      <c r="E48" s="207"/>
      <c r="F48" s="207"/>
      <c r="G48" s="207"/>
      <c r="H48" s="207"/>
      <c r="I48" s="4">
        <v>39</v>
      </c>
      <c r="J48" s="23">
        <f>IF(J46&gt;J40,J46-J40,0)</f>
        <v>179943</v>
      </c>
      <c r="K48" s="26">
        <f>IF(K46&gt;K40,K46-K40,0)</f>
        <v>516902</v>
      </c>
    </row>
    <row r="49" spans="1:11" ht="12.75">
      <c r="A49" s="206" t="s">
        <v>205</v>
      </c>
      <c r="B49" s="207"/>
      <c r="C49" s="207"/>
      <c r="D49" s="207"/>
      <c r="E49" s="207"/>
      <c r="F49" s="207"/>
      <c r="G49" s="207"/>
      <c r="H49" s="207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611889</v>
      </c>
    </row>
    <row r="50" spans="1:11" ht="12.75">
      <c r="A50" s="206" t="s">
        <v>40</v>
      </c>
      <c r="B50" s="207"/>
      <c r="C50" s="207"/>
      <c r="D50" s="207"/>
      <c r="E50" s="207"/>
      <c r="F50" s="207"/>
      <c r="G50" s="207"/>
      <c r="H50" s="207"/>
      <c r="I50" s="4">
        <v>41</v>
      </c>
      <c r="J50" s="23">
        <f>IF(J22-J21+J35-J34+J48-J47&gt;0,J22-J21+J35-J34+J48-J47,0)</f>
        <v>3959</v>
      </c>
      <c r="K50" s="26">
        <f>IF(K22-K21+K35-K34+K48-K47&gt;0,K22-K21+K35-K34+K48-K47,0)</f>
        <v>0</v>
      </c>
    </row>
    <row r="51" spans="1:11" ht="12.75">
      <c r="A51" s="206" t="s">
        <v>232</v>
      </c>
      <c r="B51" s="207"/>
      <c r="C51" s="207"/>
      <c r="D51" s="207"/>
      <c r="E51" s="207"/>
      <c r="F51" s="207"/>
      <c r="G51" s="207"/>
      <c r="H51" s="207"/>
      <c r="I51" s="4">
        <v>42</v>
      </c>
      <c r="J51" s="22">
        <v>72376</v>
      </c>
      <c r="K51" s="27">
        <v>68417</v>
      </c>
    </row>
    <row r="52" spans="1:11" ht="12.75">
      <c r="A52" s="206" t="s">
        <v>274</v>
      </c>
      <c r="B52" s="207"/>
      <c r="C52" s="207"/>
      <c r="D52" s="207"/>
      <c r="E52" s="207"/>
      <c r="F52" s="207"/>
      <c r="G52" s="207"/>
      <c r="H52" s="207"/>
      <c r="I52" s="4">
        <v>43</v>
      </c>
      <c r="J52" s="22"/>
      <c r="K52" s="27">
        <v>611889</v>
      </c>
    </row>
    <row r="53" spans="1:11" ht="12.75">
      <c r="A53" s="206" t="s">
        <v>275</v>
      </c>
      <c r="B53" s="207"/>
      <c r="C53" s="207"/>
      <c r="D53" s="207"/>
      <c r="E53" s="207"/>
      <c r="F53" s="207"/>
      <c r="G53" s="207"/>
      <c r="H53" s="207"/>
      <c r="I53" s="4">
        <v>44</v>
      </c>
      <c r="J53" s="22">
        <v>3959</v>
      </c>
      <c r="K53" s="27"/>
    </row>
    <row r="54" spans="1:11" ht="12.75">
      <c r="A54" s="212" t="s">
        <v>276</v>
      </c>
      <c r="B54" s="213"/>
      <c r="C54" s="213"/>
      <c r="D54" s="213"/>
      <c r="E54" s="213"/>
      <c r="F54" s="213"/>
      <c r="G54" s="213"/>
      <c r="H54" s="213"/>
      <c r="I54" s="7">
        <v>45</v>
      </c>
      <c r="J54" s="24">
        <f>J51+J52-J53</f>
        <v>68417</v>
      </c>
      <c r="K54" s="31">
        <f>K51+K52-K53</f>
        <v>680306</v>
      </c>
    </row>
    <row r="55" spans="1:11" ht="12.75">
      <c r="A55" s="97" t="s">
        <v>246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54">
    <mergeCell ref="A7:K7"/>
    <mergeCell ref="A8:H8"/>
    <mergeCell ref="A1:J1"/>
    <mergeCell ref="K1:K2"/>
    <mergeCell ref="A2:J2"/>
    <mergeCell ref="A4:K4"/>
    <mergeCell ref="A5:H5"/>
    <mergeCell ref="A6:H6"/>
    <mergeCell ref="A21:H21"/>
    <mergeCell ref="A22:H22"/>
    <mergeCell ref="A9:H9"/>
    <mergeCell ref="A10:H10"/>
    <mergeCell ref="A11:H11"/>
    <mergeCell ref="A12:H12"/>
    <mergeCell ref="A15:H15"/>
    <mergeCell ref="A16:H16"/>
    <mergeCell ref="A23:K23"/>
    <mergeCell ref="A24:H24"/>
    <mergeCell ref="A25:H25"/>
    <mergeCell ref="A26:H26"/>
    <mergeCell ref="A13:H13"/>
    <mergeCell ref="A14:H14"/>
    <mergeCell ref="A17:H17"/>
    <mergeCell ref="A18:H18"/>
    <mergeCell ref="A19:H19"/>
    <mergeCell ref="A20:H20"/>
    <mergeCell ref="A39:H39"/>
    <mergeCell ref="A40:H40"/>
    <mergeCell ref="A27:H27"/>
    <mergeCell ref="A28:H28"/>
    <mergeCell ref="A29:H29"/>
    <mergeCell ref="A30:H30"/>
    <mergeCell ref="A31:H31"/>
    <mergeCell ref="A32:H32"/>
    <mergeCell ref="A41:H41"/>
    <mergeCell ref="A42:H42"/>
    <mergeCell ref="A43:H43"/>
    <mergeCell ref="A44:H44"/>
    <mergeCell ref="A33:H33"/>
    <mergeCell ref="A34:H34"/>
    <mergeCell ref="A35:H35"/>
    <mergeCell ref="A36:K36"/>
    <mergeCell ref="A37:H37"/>
    <mergeCell ref="A38:H38"/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4" width="9.140625" style="104" customWidth="1"/>
    <col min="5" max="5" width="10.140625" style="104" bestFit="1" customWidth="1"/>
    <col min="6" max="16384" width="9.140625" style="104" customWidth="1"/>
  </cols>
  <sheetData>
    <row r="1" spans="1:12" ht="12.75">
      <c r="A1" s="288" t="s">
        <v>386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103"/>
    </row>
    <row r="2" spans="1:12" ht="15.75">
      <c r="A2" s="101"/>
      <c r="B2" s="102"/>
      <c r="C2" s="275" t="s">
        <v>387</v>
      </c>
      <c r="D2" s="275"/>
      <c r="E2" s="106">
        <v>40179</v>
      </c>
      <c r="F2" s="105" t="s">
        <v>353</v>
      </c>
      <c r="G2" s="276">
        <v>40543</v>
      </c>
      <c r="H2" s="277"/>
      <c r="I2" s="102"/>
      <c r="J2" s="102"/>
      <c r="K2" s="102" t="s">
        <v>442</v>
      </c>
      <c r="L2" s="107"/>
    </row>
    <row r="3" spans="1:11" ht="24" thickBot="1">
      <c r="A3" s="278" t="s">
        <v>89</v>
      </c>
      <c r="B3" s="278"/>
      <c r="C3" s="278"/>
      <c r="D3" s="278"/>
      <c r="E3" s="278"/>
      <c r="F3" s="278"/>
      <c r="G3" s="278"/>
      <c r="H3" s="278"/>
      <c r="I3" s="108" t="s">
        <v>410</v>
      </c>
      <c r="J3" s="109" t="s">
        <v>221</v>
      </c>
      <c r="K3" s="109" t="s">
        <v>222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111">
        <v>2</v>
      </c>
      <c r="J4" s="110" t="s">
        <v>388</v>
      </c>
      <c r="K4" s="110" t="s">
        <v>389</v>
      </c>
    </row>
    <row r="5" spans="1:11" ht="12.75">
      <c r="A5" s="273" t="s">
        <v>390</v>
      </c>
      <c r="B5" s="274"/>
      <c r="C5" s="274"/>
      <c r="D5" s="274"/>
      <c r="E5" s="274"/>
      <c r="F5" s="274"/>
      <c r="G5" s="274"/>
      <c r="H5" s="274"/>
      <c r="I5" s="112">
        <v>1</v>
      </c>
      <c r="J5" s="113">
        <v>19792159</v>
      </c>
      <c r="K5" s="113">
        <v>19792159</v>
      </c>
    </row>
    <row r="6" spans="1:11" ht="12.75">
      <c r="A6" s="273" t="s">
        <v>391</v>
      </c>
      <c r="B6" s="274"/>
      <c r="C6" s="274"/>
      <c r="D6" s="274"/>
      <c r="E6" s="274"/>
      <c r="F6" s="274"/>
      <c r="G6" s="274"/>
      <c r="H6" s="274"/>
      <c r="I6" s="112">
        <v>2</v>
      </c>
      <c r="J6" s="114">
        <v>-2038472</v>
      </c>
      <c r="K6" s="114">
        <v>-1005546</v>
      </c>
    </row>
    <row r="7" spans="1:11" ht="12.75">
      <c r="A7" s="273" t="s">
        <v>392</v>
      </c>
      <c r="B7" s="274"/>
      <c r="C7" s="274"/>
      <c r="D7" s="274"/>
      <c r="E7" s="274"/>
      <c r="F7" s="274"/>
      <c r="G7" s="274"/>
      <c r="H7" s="274"/>
      <c r="I7" s="112">
        <v>3</v>
      </c>
      <c r="J7" s="114">
        <v>103268</v>
      </c>
      <c r="K7" s="114">
        <v>118246</v>
      </c>
    </row>
    <row r="8" spans="1:11" ht="12.75">
      <c r="A8" s="273" t="s">
        <v>393</v>
      </c>
      <c r="B8" s="274"/>
      <c r="C8" s="274"/>
      <c r="D8" s="274"/>
      <c r="E8" s="274"/>
      <c r="F8" s="274"/>
      <c r="G8" s="274"/>
      <c r="H8" s="274"/>
      <c r="I8" s="112">
        <v>4</v>
      </c>
      <c r="J8" s="114">
        <v>723494</v>
      </c>
      <c r="K8" s="114"/>
    </row>
    <row r="9" spans="1:11" ht="12.75">
      <c r="A9" s="273" t="s">
        <v>394</v>
      </c>
      <c r="B9" s="274"/>
      <c r="C9" s="274"/>
      <c r="D9" s="274"/>
      <c r="E9" s="274"/>
      <c r="F9" s="274"/>
      <c r="G9" s="274"/>
      <c r="H9" s="274"/>
      <c r="I9" s="112">
        <v>5</v>
      </c>
      <c r="J9" s="114">
        <v>299557</v>
      </c>
      <c r="K9" s="114">
        <v>986751</v>
      </c>
    </row>
    <row r="10" spans="1:11" ht="12.75">
      <c r="A10" s="273" t="s">
        <v>395</v>
      </c>
      <c r="B10" s="274"/>
      <c r="C10" s="274"/>
      <c r="D10" s="274"/>
      <c r="E10" s="274"/>
      <c r="F10" s="274"/>
      <c r="G10" s="274"/>
      <c r="H10" s="274"/>
      <c r="I10" s="112">
        <v>6</v>
      </c>
      <c r="J10" s="114"/>
      <c r="K10" s="114"/>
    </row>
    <row r="11" spans="1:11" ht="12.75">
      <c r="A11" s="273" t="s">
        <v>396</v>
      </c>
      <c r="B11" s="274"/>
      <c r="C11" s="274"/>
      <c r="D11" s="274"/>
      <c r="E11" s="274"/>
      <c r="F11" s="274"/>
      <c r="G11" s="274"/>
      <c r="H11" s="274"/>
      <c r="I11" s="112">
        <v>7</v>
      </c>
      <c r="J11" s="114"/>
      <c r="K11" s="114"/>
    </row>
    <row r="12" spans="1:11" ht="12.75">
      <c r="A12" s="273" t="s">
        <v>397</v>
      </c>
      <c r="B12" s="274"/>
      <c r="C12" s="274"/>
      <c r="D12" s="274"/>
      <c r="E12" s="274"/>
      <c r="F12" s="274"/>
      <c r="G12" s="274"/>
      <c r="H12" s="274"/>
      <c r="I12" s="112">
        <v>8</v>
      </c>
      <c r="J12" s="114"/>
      <c r="K12" s="114"/>
    </row>
    <row r="13" spans="1:11" ht="12.75">
      <c r="A13" s="273" t="s">
        <v>398</v>
      </c>
      <c r="B13" s="274"/>
      <c r="C13" s="274"/>
      <c r="D13" s="274"/>
      <c r="E13" s="274"/>
      <c r="F13" s="274"/>
      <c r="G13" s="274"/>
      <c r="H13" s="274"/>
      <c r="I13" s="112">
        <v>9</v>
      </c>
      <c r="J13" s="114"/>
      <c r="K13" s="114"/>
    </row>
    <row r="14" spans="1:11" ht="12.75">
      <c r="A14" s="284" t="s">
        <v>399</v>
      </c>
      <c r="B14" s="285"/>
      <c r="C14" s="285"/>
      <c r="D14" s="285"/>
      <c r="E14" s="285"/>
      <c r="F14" s="285"/>
      <c r="G14" s="285"/>
      <c r="H14" s="285"/>
      <c r="I14" s="112">
        <v>10</v>
      </c>
      <c r="J14" s="115">
        <f>SUM(J5:J13)</f>
        <v>18880006</v>
      </c>
      <c r="K14" s="115">
        <f>SUM(K5:K13)</f>
        <v>19891610</v>
      </c>
    </row>
    <row r="15" spans="1:11" ht="12.75">
      <c r="A15" s="273" t="s">
        <v>400</v>
      </c>
      <c r="B15" s="274"/>
      <c r="C15" s="274"/>
      <c r="D15" s="274"/>
      <c r="E15" s="274"/>
      <c r="F15" s="274"/>
      <c r="G15" s="274"/>
      <c r="H15" s="274"/>
      <c r="I15" s="112">
        <v>11</v>
      </c>
      <c r="J15" s="114">
        <v>-4005</v>
      </c>
      <c r="K15" s="114">
        <v>17354</v>
      </c>
    </row>
    <row r="16" spans="1:11" ht="12.75">
      <c r="A16" s="273" t="s">
        <v>401</v>
      </c>
      <c r="B16" s="274"/>
      <c r="C16" s="274"/>
      <c r="D16" s="274"/>
      <c r="E16" s="274"/>
      <c r="F16" s="274"/>
      <c r="G16" s="274"/>
      <c r="H16" s="274"/>
      <c r="I16" s="112">
        <v>12</v>
      </c>
      <c r="J16" s="114"/>
      <c r="K16" s="114"/>
    </row>
    <row r="17" spans="1:11" ht="12.75">
      <c r="A17" s="273" t="s">
        <v>402</v>
      </c>
      <c r="B17" s="274"/>
      <c r="C17" s="274"/>
      <c r="D17" s="274"/>
      <c r="E17" s="274"/>
      <c r="F17" s="274"/>
      <c r="G17" s="274"/>
      <c r="H17" s="274"/>
      <c r="I17" s="112">
        <v>13</v>
      </c>
      <c r="J17" s="114"/>
      <c r="K17" s="114"/>
    </row>
    <row r="18" spans="1:11" ht="12.75">
      <c r="A18" s="273" t="s">
        <v>403</v>
      </c>
      <c r="B18" s="274"/>
      <c r="C18" s="274"/>
      <c r="D18" s="274"/>
      <c r="E18" s="274"/>
      <c r="F18" s="274"/>
      <c r="G18" s="274"/>
      <c r="H18" s="274"/>
      <c r="I18" s="112">
        <v>14</v>
      </c>
      <c r="J18" s="114"/>
      <c r="K18" s="114"/>
    </row>
    <row r="19" spans="1:11" ht="12.75">
      <c r="A19" s="273" t="s">
        <v>404</v>
      </c>
      <c r="B19" s="274"/>
      <c r="C19" s="274"/>
      <c r="D19" s="274"/>
      <c r="E19" s="274"/>
      <c r="F19" s="274"/>
      <c r="G19" s="274"/>
      <c r="H19" s="274"/>
      <c r="I19" s="112">
        <v>15</v>
      </c>
      <c r="J19" s="114"/>
      <c r="K19" s="114"/>
    </row>
    <row r="20" spans="1:11" ht="12.75">
      <c r="A20" s="273" t="s">
        <v>405</v>
      </c>
      <c r="B20" s="274"/>
      <c r="C20" s="274"/>
      <c r="D20" s="274"/>
      <c r="E20" s="274"/>
      <c r="F20" s="274"/>
      <c r="G20" s="274"/>
      <c r="H20" s="274"/>
      <c r="I20" s="112">
        <v>16</v>
      </c>
      <c r="J20" s="114">
        <v>300979</v>
      </c>
      <c r="K20" s="114">
        <v>994250</v>
      </c>
    </row>
    <row r="21" spans="1:11" ht="12.75">
      <c r="A21" s="284" t="s">
        <v>406</v>
      </c>
      <c r="B21" s="285"/>
      <c r="C21" s="285"/>
      <c r="D21" s="285"/>
      <c r="E21" s="285"/>
      <c r="F21" s="285"/>
      <c r="G21" s="285"/>
      <c r="H21" s="285"/>
      <c r="I21" s="112">
        <v>17</v>
      </c>
      <c r="J21" s="116">
        <f>SUM(J15:J20)</f>
        <v>296974</v>
      </c>
      <c r="K21" s="116">
        <f>SUM(K15:K20)</f>
        <v>1011604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0" t="s">
        <v>407</v>
      </c>
      <c r="B23" s="281"/>
      <c r="C23" s="281"/>
      <c r="D23" s="281"/>
      <c r="E23" s="281"/>
      <c r="F23" s="281"/>
      <c r="G23" s="281"/>
      <c r="H23" s="281"/>
      <c r="I23" s="117">
        <v>18</v>
      </c>
      <c r="J23" s="113"/>
      <c r="K23" s="113"/>
    </row>
    <row r="24" spans="1:11" ht="23.25" customHeight="1">
      <c r="A24" s="282" t="s">
        <v>408</v>
      </c>
      <c r="B24" s="283"/>
      <c r="C24" s="283"/>
      <c r="D24" s="283"/>
      <c r="E24" s="283"/>
      <c r="F24" s="283"/>
      <c r="G24" s="283"/>
      <c r="H24" s="283"/>
      <c r="I24" s="118">
        <v>19</v>
      </c>
      <c r="J24" s="116"/>
      <c r="K24" s="116"/>
    </row>
    <row r="25" spans="1:11" ht="30" customHeight="1">
      <c r="A25" s="286" t="s">
        <v>409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294" t="s">
        <v>385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2.75" customHeight="1">
      <c r="A4" s="295" t="s">
        <v>416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99"/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2.75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.75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12.75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.75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.75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2.75">
      <c r="A19" s="99"/>
      <c r="B19" s="99"/>
      <c r="C19" s="99"/>
      <c r="D19" s="99"/>
      <c r="E19" s="99"/>
      <c r="F19" s="99"/>
      <c r="G19" s="99"/>
      <c r="H19" s="99"/>
      <c r="I19" s="99"/>
      <c r="J19" s="99"/>
    </row>
    <row r="20" spans="1:10" ht="12.75">
      <c r="A20" s="99"/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12.75">
      <c r="A21" s="99"/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2.75">
      <c r="A22" s="99"/>
      <c r="B22" s="99"/>
      <c r="C22" s="99"/>
      <c r="D22" s="99"/>
      <c r="E22" s="99"/>
      <c r="F22" s="99"/>
      <c r="G22" s="99"/>
      <c r="H22" s="99"/>
      <c r="I22" s="99"/>
      <c r="J22" s="99"/>
    </row>
    <row r="23" spans="1:10" ht="12.75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.75">
      <c r="A24" s="99"/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5">
      <c r="A26" s="99"/>
      <c r="B26" s="99"/>
      <c r="C26" s="99"/>
      <c r="D26" s="99"/>
      <c r="E26" s="99"/>
      <c r="F26" s="99"/>
      <c r="G26" s="99"/>
      <c r="H26" s="99"/>
      <c r="I26" s="100"/>
      <c r="J26" s="99"/>
    </row>
    <row r="27" spans="1:10" ht="12.75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pans="1:10" ht="12.75">
      <c r="A28" s="99"/>
      <c r="B28" s="99"/>
      <c r="C28" s="99"/>
      <c r="D28" s="99"/>
      <c r="E28" s="99"/>
      <c r="F28" s="99"/>
      <c r="G28" s="99"/>
      <c r="H28" s="99"/>
      <c r="I28" s="99"/>
      <c r="J28" s="9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avidec</cp:lastModifiedBy>
  <cp:lastPrinted>2011-05-06T09:03:22Z</cp:lastPrinted>
  <dcterms:created xsi:type="dcterms:W3CDTF">2008-10-17T11:51:54Z</dcterms:created>
  <dcterms:modified xsi:type="dcterms:W3CDTF">2011-05-31T11:59:47Z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